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20" windowHeight="9210" activeTab="0"/>
  </bookViews>
  <sheets>
    <sheet name="Biểu 2 - Nộp phòng" sheetId="1" r:id="rId1"/>
    <sheet name="Bảng điểm H.TAN (2)" sheetId="2" r:id="rId2"/>
    <sheet name="Sheet3" sheetId="3" r:id="rId3"/>
  </sheets>
  <definedNames>
    <definedName name="_xlnm._FilterDatabase" localSheetId="1" hidden="1">'Bảng điểm H.TAN (2)'!$A$8:$N$79</definedName>
    <definedName name="_xlnm._FilterDatabase" localSheetId="0" hidden="1">'Biểu 2 - Nộp phòng'!$A$8:$N$78</definedName>
  </definedNames>
  <calcPr fullCalcOnLoad="1"/>
</workbook>
</file>

<file path=xl/sharedStrings.xml><?xml version="1.0" encoding="utf-8"?>
<sst xmlns="http://schemas.openxmlformats.org/spreadsheetml/2006/main" count="341" uniqueCount="112">
  <si>
    <t>STT</t>
  </si>
  <si>
    <t>SBD</t>
  </si>
  <si>
    <t>Họ và tên</t>
  </si>
  <si>
    <t>Ngày sinh</t>
  </si>
  <si>
    <t>Lớp</t>
  </si>
  <si>
    <t>Điểm</t>
  </si>
  <si>
    <t>Toán</t>
  </si>
  <si>
    <t>Văn</t>
  </si>
  <si>
    <t>Anh</t>
  </si>
  <si>
    <t>9A</t>
  </si>
  <si>
    <t>9B</t>
  </si>
  <si>
    <t>V</t>
  </si>
  <si>
    <t>A</t>
  </si>
  <si>
    <t>&gt;=25</t>
  </si>
  <si>
    <t>TB</t>
  </si>
  <si>
    <t>&gt; =</t>
  </si>
  <si>
    <t>T</t>
  </si>
  <si>
    <t>&gt;= 5</t>
  </si>
  <si>
    <t>Tổng
NHS</t>
  </si>
  <si>
    <t>SL</t>
  </si>
  <si>
    <t>%</t>
  </si>
  <si>
    <t>Tổng</t>
  </si>
  <si>
    <t>Điểm TB</t>
  </si>
  <si>
    <t>Bùi Thị Thu An</t>
  </si>
  <si>
    <t>Hoàng Lan Anh</t>
  </si>
  <si>
    <t>Phùng Thị Thuỳ Dương</t>
  </si>
  <si>
    <t>Cao Xuân `Hanh</t>
  </si>
  <si>
    <t>Trần Mai Hậu</t>
  </si>
  <si>
    <t>Lê Văn Hậu</t>
  </si>
  <si>
    <t>Trần Hoàng Hiệp</t>
  </si>
  <si>
    <t>Nguyễn Đức Hoà</t>
  </si>
  <si>
    <t>Trịnh Đình Việt Hoàng</t>
  </si>
  <si>
    <t>Vũ Thị Hồng</t>
  </si>
  <si>
    <t>Nguyễn Đức Hùng</t>
  </si>
  <si>
    <t>Hoàng Thị Phương Lan</t>
  </si>
  <si>
    <t>Bùi Duy Linh</t>
  </si>
  <si>
    <t>Nguyễn Thị Thuỳ Linh</t>
  </si>
  <si>
    <t>Trần Duy Long</t>
  </si>
  <si>
    <t>Tạ Xuân Long</t>
  </si>
  <si>
    <t>Phùng Thị Lương</t>
  </si>
  <si>
    <t>Nguyễn Sao Mai</t>
  </si>
  <si>
    <t>Nguyễn Đức Mạnh</t>
  </si>
  <si>
    <t>Nguyễn Văn Mạnh</t>
  </si>
  <si>
    <t>Trịnh Thị Nhàn</t>
  </si>
  <si>
    <t>Nguyễn Thị Nhung</t>
  </si>
  <si>
    <t>Lê Hồng Phong</t>
  </si>
  <si>
    <t>Nguyễn Hồng Quang</t>
  </si>
  <si>
    <t>Nguyễn Thị Quyên</t>
  </si>
  <si>
    <t>Phương Văn Thanh</t>
  </si>
  <si>
    <t>Phạm Thị Phương Thảo</t>
  </si>
  <si>
    <t>Nguyễn Văn Thoại</t>
  </si>
  <si>
    <t>Lê Thị Phương Thuý</t>
  </si>
  <si>
    <t>Nguyễn Văn Thưởng</t>
  </si>
  <si>
    <t>Lư Mai Trang</t>
  </si>
  <si>
    <t>Nguyễn Đức Trung</t>
  </si>
  <si>
    <t>Nguyễn Văn Tú</t>
  </si>
  <si>
    <t>Trần Thị Vân</t>
  </si>
  <si>
    <t>Vương Thị Xuyến</t>
  </si>
  <si>
    <t>Nguyễn Hồng Ánh</t>
  </si>
  <si>
    <t>Bùi Thị Doanh</t>
  </si>
  <si>
    <t>Phùng Thị Dung</t>
  </si>
  <si>
    <t>Đường Văn Dũng</t>
  </si>
  <si>
    <t>Trịnh Mai Duyên</t>
  </si>
  <si>
    <t>Đào Văn Đạt</t>
  </si>
  <si>
    <t>Nguyễn Đức Hà</t>
  </si>
  <si>
    <t>Bùi Thị Hà</t>
  </si>
  <si>
    <t>Phạm Thị Hậu</t>
  </si>
  <si>
    <t>Nguyễn Thị Hiền</t>
  </si>
  <si>
    <t>Nguyễn Văn Hiếu</t>
  </si>
  <si>
    <t>Nguyễn Thị Phương Hoài</t>
  </si>
  <si>
    <t>Nguyễn Tiến Hưng</t>
  </si>
  <si>
    <t>Nguyễn Minh Hương</t>
  </si>
  <si>
    <t>Phạm Thị Hường</t>
  </si>
  <si>
    <t>Tạ Văn Kiên</t>
  </si>
  <si>
    <t>Hoàng Tùng Lâm</t>
  </si>
  <si>
    <t>Vũ Thị Mai Loan</t>
  </si>
  <si>
    <t>Hoàng Thị Oanh</t>
  </si>
  <si>
    <t>Nguyễn Thị Ánh Quyên</t>
  </si>
  <si>
    <t>Bùi Thị Sinh</t>
  </si>
  <si>
    <t>Lê Văn Sơn</t>
  </si>
  <si>
    <t>Trần Anh Thắng</t>
  </si>
  <si>
    <t>Nguyễn Thị Hoài Thương</t>
  </si>
  <si>
    <t>Lê Dương Ngọc Tú</t>
  </si>
  <si>
    <t>Đặng Thanh Xuân</t>
  </si>
  <si>
    <t>Nguyễn H.Anh Vương</t>
  </si>
  <si>
    <t>TRƯỜNG THCS HOÀNG TÂN</t>
  </si>
  <si>
    <t>Hoàng Tân, ngày 03 tháng 03 năm 2016</t>
  </si>
  <si>
    <t>P. HIỆU TRƯỞNG</t>
  </si>
  <si>
    <t>DƯƠNG THỊ PHƯƠNG</t>
  </si>
  <si>
    <t xml:space="preserve">                              KHẢO SÁT CHẤT LƯỢNG KHỐI 9 LẦN  2 ( 26-27/2)- Đề liên trường</t>
  </si>
  <si>
    <t>Môn</t>
  </si>
  <si>
    <t>GV dạy</t>
  </si>
  <si>
    <t xml:space="preserve"> &gt;=5</t>
  </si>
  <si>
    <t>Thuy</t>
  </si>
  <si>
    <t>Nhạn</t>
  </si>
  <si>
    <t>TA</t>
  </si>
  <si>
    <t>Duy</t>
  </si>
  <si>
    <t xml:space="preserve">Số HS dự thi: </t>
  </si>
  <si>
    <t xml:space="preserve">Điểm bình quân (Đã nhân hệ số): </t>
  </si>
  <si>
    <t>Số HS đạt 25 điểm trở lên:</t>
  </si>
  <si>
    <t>Nguyễn Thị Ngọc Hoa</t>
  </si>
  <si>
    <t>Nguyễn Thị Ngọc  Hoa</t>
  </si>
  <si>
    <t>Đoàm Lợi 1.75</t>
  </si>
  <si>
    <t>Trung 2.5</t>
  </si>
  <si>
    <t>Xuân 1.75</t>
  </si>
  <si>
    <t>Đoàn Văn Lợi</t>
  </si>
  <si>
    <t>ĐIỂM THI THỬ LẦN 04</t>
  </si>
  <si>
    <t>Sinh</t>
  </si>
  <si>
    <t>Hoàng Văn Trung</t>
  </si>
  <si>
    <t>Toán : 18</t>
  </si>
  <si>
    <t>Sinh: 3</t>
  </si>
  <si>
    <t>Văn :13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</si>
</sst>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mmm\-yyyy"/>
    <numFmt numFmtId="182" formatCode="#.##0"/>
    <numFmt numFmtId="183" formatCode="#.##00"/>
    <numFmt numFmtId="184" formatCode="#.##0.00"/>
    <numFmt numFmtId="185" formatCode="#.##0.0"/>
    <numFmt numFmtId="186" formatCode="#.##0."/>
    <numFmt numFmtId="187" formatCode="#.##000"/>
    <numFmt numFmtId="188" formatCode="#.##0000"/>
    <numFmt numFmtId="189" formatCode="#.##"/>
    <numFmt numFmtId="190" formatCode="#.##00000"/>
    <numFmt numFmtId="191" formatCode="#.##000000"/>
    <numFmt numFmtId="192" formatCode="#,##0.000"/>
    <numFmt numFmtId="193" formatCode="#.##0.000"/>
    <numFmt numFmtId="194" formatCode="#.##0000000"/>
    <numFmt numFmtId="195" formatCode="#.##00000000"/>
    <numFmt numFmtId="196" formatCode="#.##000000000"/>
  </numFmts>
  <fonts count="34">
    <font>
      <sz val="12"/>
      <name val=".VnTime"/>
      <family val="0"/>
    </font>
    <font>
      <sz val="12"/>
      <name val="Times New Roman"/>
      <family val="1"/>
    </font>
    <font>
      <b/>
      <sz val="12"/>
      <name val=".VnTime"/>
      <family val="0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.VnTime"/>
      <family val="0"/>
    </font>
    <font>
      <b/>
      <sz val="11"/>
      <name val="Times New Roman"/>
      <family val="1"/>
    </font>
    <font>
      <sz val="11"/>
      <name val=".VnTime"/>
      <family val="0"/>
    </font>
    <font>
      <b/>
      <sz val="11"/>
      <name val=".VnTime"/>
      <family val="0"/>
    </font>
    <font>
      <b/>
      <sz val="11"/>
      <color indexed="10"/>
      <name val=".VnTim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14"/>
      <name val=".VnTime"/>
      <family val="0"/>
    </font>
    <font>
      <b/>
      <sz val="11"/>
      <color indexed="14"/>
      <name val=".VnTime"/>
      <family val="0"/>
    </font>
    <font>
      <sz val="8"/>
      <name val="Tahoma"/>
      <family val="2"/>
    </font>
    <font>
      <sz val="13"/>
      <color indexed="12"/>
      <name val="Times New Roman"/>
      <family val="2"/>
    </font>
    <font>
      <sz val="13"/>
      <color indexed="8"/>
      <name val="Times New Roman"/>
      <family val="2"/>
    </font>
    <font>
      <sz val="11"/>
      <color indexed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3"/>
      <color indexed="14"/>
      <name val="Times New Roman"/>
      <family val="1"/>
    </font>
    <font>
      <i/>
      <sz val="12"/>
      <name val="Times New Roman"/>
      <family val="1"/>
    </font>
    <font>
      <sz val="11"/>
      <color indexed="53"/>
      <name val="Times New Roman"/>
      <family val="1"/>
    </font>
    <font>
      <sz val="12"/>
      <color indexed="53"/>
      <name val="Times New Roman"/>
      <family val="1"/>
    </font>
    <font>
      <sz val="13"/>
      <color indexed="53"/>
      <name val="Times New Roman"/>
      <family val="1"/>
    </font>
    <font>
      <b/>
      <sz val="11"/>
      <color indexed="53"/>
      <name val="Times New Roman"/>
      <family val="1"/>
    </font>
    <font>
      <b/>
      <sz val="11"/>
      <color indexed="53"/>
      <name val=".VnTime"/>
      <family val="0"/>
    </font>
    <font>
      <sz val="12"/>
      <color indexed="53"/>
      <name val=".VnTime"/>
      <family val="0"/>
    </font>
    <font>
      <sz val="11"/>
      <color indexed="53"/>
      <name val=".VnTime"/>
      <family val="0"/>
    </font>
    <font>
      <b/>
      <sz val="12"/>
      <color indexed="53"/>
      <name val=".VnTim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179" fontId="6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79" fontId="9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2" fontId="12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2" fontId="15" fillId="0" borderId="1" xfId="0" applyNumberFormat="1" applyFont="1" applyBorder="1" applyAlignment="1">
      <alignment/>
    </xf>
    <xf numFmtId="0" fontId="16" fillId="2" borderId="1" xfId="0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4" fillId="0" borderId="1" xfId="0" applyNumberFormat="1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4" fontId="18" fillId="0" borderId="0" xfId="19" applyNumberFormat="1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/>
    </xf>
    <xf numFmtId="4" fontId="18" fillId="0" borderId="0" xfId="19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80" fontId="18" fillId="0" borderId="0" xfId="19" applyNumberFormat="1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2" fillId="0" borderId="1" xfId="0" applyFont="1" applyBorder="1" applyAlignment="1" applyProtection="1">
      <alignment wrapText="1"/>
      <protection hidden="1" locked="0"/>
    </xf>
    <xf numFmtId="14" fontId="12" fillId="0" borderId="1" xfId="0" applyNumberFormat="1" applyFont="1" applyBorder="1" applyAlignment="1" applyProtection="1">
      <alignment horizontal="center" wrapText="1"/>
      <protection hidden="1" locked="0"/>
    </xf>
    <xf numFmtId="4" fontId="21" fillId="0" borderId="1" xfId="19" applyNumberFormat="1" applyFont="1" applyBorder="1" applyAlignment="1" applyProtection="1">
      <alignment horizontal="center" vertical="center"/>
      <protection hidden="1" locked="0"/>
    </xf>
    <xf numFmtId="0" fontId="1" fillId="0" borderId="1" xfId="0" applyFont="1" applyBorder="1" applyAlignment="1" applyProtection="1">
      <alignment wrapText="1"/>
      <protection hidden="1" locked="0"/>
    </xf>
    <xf numFmtId="0" fontId="1" fillId="0" borderId="1" xfId="0" applyFont="1" applyBorder="1" applyAlignment="1" applyProtection="1">
      <alignment vertical="center" wrapText="1"/>
      <protection hidden="1"/>
    </xf>
    <xf numFmtId="14" fontId="12" fillId="0" borderId="1" xfId="0" applyNumberFormat="1" applyFont="1" applyBorder="1" applyAlignment="1" applyProtection="1">
      <alignment horizontal="center" vertical="center" wrapText="1"/>
      <protection hidden="1"/>
    </xf>
    <xf numFmtId="180" fontId="21" fillId="0" borderId="1" xfId="19" applyNumberFormat="1" applyFont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vertical="center" wrapText="1"/>
      <protection hidden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4" fontId="21" fillId="0" borderId="0" xfId="19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179" fontId="6" fillId="0" borderId="0" xfId="0" applyNumberFormat="1" applyFont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0" fontId="9" fillId="2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180" fontId="21" fillId="0" borderId="0" xfId="19" applyNumberFormat="1" applyFont="1" applyBorder="1" applyAlignment="1" applyProtection="1">
      <alignment horizontal="center" vertical="center"/>
      <protection hidden="1"/>
    </xf>
    <xf numFmtId="180" fontId="21" fillId="0" borderId="0" xfId="19" applyNumberFormat="1" applyFont="1" applyFill="1" applyBorder="1" applyAlignment="1" applyProtection="1">
      <alignment horizontal="center" vertical="center"/>
      <protection hidden="1"/>
    </xf>
    <xf numFmtId="189" fontId="21" fillId="0" borderId="1" xfId="19" applyNumberFormat="1" applyFont="1" applyBorder="1" applyAlignment="1" applyProtection="1">
      <alignment horizontal="center" vertical="center"/>
      <protection hidden="1"/>
    </xf>
    <xf numFmtId="193" fontId="18" fillId="0" borderId="0" xfId="19" applyNumberFormat="1" applyFont="1" applyBorder="1" applyAlignment="1" applyProtection="1">
      <alignment horizontal="center" vertical="center"/>
      <protection hidden="1" locked="0"/>
    </xf>
    <xf numFmtId="0" fontId="8" fillId="2" borderId="1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4" fontId="21" fillId="0" borderId="0" xfId="19" applyNumberFormat="1" applyFont="1" applyBorder="1" applyAlignment="1" applyProtection="1">
      <alignment horizontal="center" vertical="center"/>
      <protection hidden="1" locked="0"/>
    </xf>
    <xf numFmtId="0" fontId="26" fillId="0" borderId="1" xfId="0" applyFont="1" applyBorder="1" applyAlignment="1">
      <alignment horizontal="center" wrapText="1"/>
    </xf>
    <xf numFmtId="0" fontId="27" fillId="0" borderId="1" xfId="0" applyFont="1" applyBorder="1" applyAlignment="1" applyProtection="1">
      <alignment wrapText="1"/>
      <protection hidden="1" locked="0"/>
    </xf>
    <xf numFmtId="14" fontId="26" fillId="0" borderId="1" xfId="0" applyNumberFormat="1" applyFont="1" applyBorder="1" applyAlignment="1" applyProtection="1">
      <alignment horizontal="center" wrapText="1"/>
      <protection hidden="1" locked="0"/>
    </xf>
    <xf numFmtId="4" fontId="28" fillId="0" borderId="1" xfId="19" applyNumberFormat="1" applyFont="1" applyBorder="1" applyAlignment="1" applyProtection="1">
      <alignment horizontal="center" vertical="center"/>
      <protection hidden="1" locked="0"/>
    </xf>
    <xf numFmtId="2" fontId="29" fillId="2" borderId="1" xfId="0" applyNumberFormat="1" applyFont="1" applyFill="1" applyBorder="1" applyAlignment="1">
      <alignment horizontal="center" wrapText="1"/>
    </xf>
    <xf numFmtId="2" fontId="30" fillId="0" borderId="1" xfId="0" applyNumberFormat="1" applyFont="1" applyBorder="1" applyAlignment="1">
      <alignment/>
    </xf>
    <xf numFmtId="0" fontId="30" fillId="2" borderId="1" xfId="0" applyFont="1" applyFill="1" applyBorder="1" applyAlignment="1">
      <alignment horizontal="center"/>
    </xf>
    <xf numFmtId="0" fontId="31" fillId="0" borderId="0" xfId="0" applyFont="1" applyAlignment="1">
      <alignment/>
    </xf>
    <xf numFmtId="2" fontId="26" fillId="0" borderId="0" xfId="0" applyNumberFormat="1" applyFont="1" applyBorder="1" applyAlignment="1">
      <alignment horizontal="center" wrapText="1"/>
    </xf>
    <xf numFmtId="4" fontId="28" fillId="0" borderId="0" xfId="19" applyNumberFormat="1" applyFont="1" applyBorder="1" applyAlignment="1" applyProtection="1">
      <alignment horizontal="center" vertical="center"/>
      <protection hidden="1" locked="0"/>
    </xf>
    <xf numFmtId="0" fontId="31" fillId="0" borderId="0" xfId="0" applyFont="1" applyBorder="1" applyAlignment="1">
      <alignment/>
    </xf>
    <xf numFmtId="4" fontId="28" fillId="0" borderId="0" xfId="19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32" fillId="0" borderId="1" xfId="0" applyNumberFormat="1" applyFont="1" applyBorder="1" applyAlignment="1">
      <alignment/>
    </xf>
    <xf numFmtId="0" fontId="27" fillId="0" borderId="1" xfId="0" applyFont="1" applyBorder="1" applyAlignment="1" applyProtection="1">
      <alignment vertical="center" wrapText="1"/>
      <protection hidden="1"/>
    </xf>
    <xf numFmtId="14" fontId="26" fillId="0" borderId="1" xfId="0" applyNumberFormat="1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>
      <alignment horizontal="center" vertical="top" wrapText="1"/>
    </xf>
    <xf numFmtId="180" fontId="28" fillId="0" borderId="1" xfId="19" applyNumberFormat="1" applyFont="1" applyBorder="1" applyAlignment="1" applyProtection="1">
      <alignment horizontal="center" vertical="center"/>
      <protection hidden="1"/>
    </xf>
    <xf numFmtId="180" fontId="28" fillId="0" borderId="0" xfId="19" applyNumberFormat="1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36"/>
  <sheetViews>
    <sheetView tabSelected="1" workbookViewId="0" topLeftCell="A64">
      <selection activeCell="C81" sqref="C81"/>
    </sheetView>
  </sheetViews>
  <sheetFormatPr defaultColWidth="8.796875" defaultRowHeight="15"/>
  <cols>
    <col min="1" max="1" width="3.3984375" style="0" customWidth="1"/>
    <col min="2" max="2" width="3.69921875" style="0" customWidth="1"/>
    <col min="3" max="3" width="20.09765625" style="0" customWidth="1"/>
    <col min="4" max="4" width="10.3984375" style="0" customWidth="1"/>
    <col min="5" max="5" width="4.19921875" style="0" customWidth="1"/>
    <col min="6" max="6" width="5.19921875" style="1" customWidth="1"/>
    <col min="7" max="7" width="7.19921875" style="1" customWidth="1"/>
    <col min="8" max="8" width="5.3984375" style="1" customWidth="1"/>
    <col min="9" max="9" width="7.19921875" style="1" customWidth="1"/>
    <col min="10" max="10" width="3.5" style="0" customWidth="1"/>
    <col min="11" max="13" width="4.59765625" style="15" customWidth="1"/>
    <col min="14" max="14" width="7.8984375" style="15" customWidth="1"/>
  </cols>
  <sheetData>
    <row r="1" ht="6.75" customHeight="1"/>
    <row r="2" spans="1:14" ht="15.75">
      <c r="A2" s="116" t="s">
        <v>85</v>
      </c>
      <c r="B2" s="116"/>
      <c r="C2" s="116"/>
      <c r="D2" s="5"/>
      <c r="E2" s="5"/>
      <c r="F2" s="6"/>
      <c r="G2" s="6"/>
      <c r="H2" s="6"/>
      <c r="I2" s="6"/>
      <c r="J2" s="5"/>
      <c r="K2" s="16"/>
      <c r="L2" s="16"/>
      <c r="M2" s="16"/>
      <c r="N2" s="16"/>
    </row>
    <row r="3" spans="1:14" ht="15.75">
      <c r="A3" s="75"/>
      <c r="B3" s="75"/>
      <c r="C3" s="75"/>
      <c r="D3" s="5"/>
      <c r="E3" s="5"/>
      <c r="F3" s="6"/>
      <c r="G3" s="6"/>
      <c r="H3" s="6"/>
      <c r="I3" s="6"/>
      <c r="J3" s="5"/>
      <c r="K3" s="16"/>
      <c r="L3" s="16"/>
      <c r="M3" s="16"/>
      <c r="N3" s="16"/>
    </row>
    <row r="4" spans="1:14" ht="20.25" customHeight="1">
      <c r="A4" s="119" t="s">
        <v>106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1" customHeight="1">
      <c r="A5" s="7"/>
      <c r="B5" s="7"/>
      <c r="C5" s="7"/>
      <c r="D5" s="7"/>
      <c r="E5" s="7"/>
      <c r="F5" s="7"/>
      <c r="G5" s="7"/>
      <c r="H5" s="7"/>
      <c r="I5" s="27"/>
      <c r="J5" s="5"/>
      <c r="K5" s="17" t="s">
        <v>11</v>
      </c>
      <c r="L5" s="17" t="s">
        <v>16</v>
      </c>
      <c r="M5" s="17" t="s">
        <v>12</v>
      </c>
      <c r="N5" s="18" t="s">
        <v>21</v>
      </c>
    </row>
    <row r="6" spans="1:14" ht="21.75" customHeight="1">
      <c r="A6" s="118" t="s">
        <v>0</v>
      </c>
      <c r="B6" s="118" t="s">
        <v>1</v>
      </c>
      <c r="C6" s="118" t="s">
        <v>2</v>
      </c>
      <c r="D6" s="118" t="s">
        <v>3</v>
      </c>
      <c r="E6" s="118" t="s">
        <v>4</v>
      </c>
      <c r="F6" s="118" t="s">
        <v>5</v>
      </c>
      <c r="G6" s="118"/>
      <c r="H6" s="118"/>
      <c r="I6" s="118" t="s">
        <v>18</v>
      </c>
      <c r="J6" s="58" t="s">
        <v>14</v>
      </c>
      <c r="K6" s="19">
        <v>2.6</v>
      </c>
      <c r="L6" s="20">
        <v>4.4</v>
      </c>
      <c r="M6" s="19">
        <v>4.1</v>
      </c>
      <c r="N6" s="19">
        <v>18.1</v>
      </c>
    </row>
    <row r="7" spans="1:14" ht="21" customHeight="1">
      <c r="A7" s="118"/>
      <c r="B7" s="118"/>
      <c r="C7" s="118"/>
      <c r="D7" s="118"/>
      <c r="E7" s="118"/>
      <c r="F7" s="57" t="s">
        <v>6</v>
      </c>
      <c r="G7" s="57" t="s">
        <v>7</v>
      </c>
      <c r="H7" s="57" t="s">
        <v>107</v>
      </c>
      <c r="I7" s="118"/>
      <c r="J7" s="58" t="s">
        <v>15</v>
      </c>
      <c r="K7" s="59" t="s">
        <v>17</v>
      </c>
      <c r="L7" s="59" t="s">
        <v>17</v>
      </c>
      <c r="M7" s="59" t="s">
        <v>17</v>
      </c>
      <c r="N7" s="59" t="s">
        <v>13</v>
      </c>
    </row>
    <row r="8" spans="1:21" ht="19.5" customHeight="1">
      <c r="A8" s="43">
        <v>1</v>
      </c>
      <c r="B8" s="43">
        <v>1</v>
      </c>
      <c r="C8" s="60" t="s">
        <v>23</v>
      </c>
      <c r="D8" s="61">
        <v>37005</v>
      </c>
      <c r="E8" s="8"/>
      <c r="F8" s="62">
        <v>7</v>
      </c>
      <c r="G8" s="62">
        <v>4.75</v>
      </c>
      <c r="H8" s="62">
        <v>3</v>
      </c>
      <c r="I8" s="96">
        <f>F8*2+G8*2+H8</f>
        <v>26.5</v>
      </c>
      <c r="J8" s="12" t="s">
        <v>19</v>
      </c>
      <c r="K8" s="21">
        <v>2</v>
      </c>
      <c r="L8" s="21">
        <v>23</v>
      </c>
      <c r="M8" s="21">
        <f>COUNTIF(H8:H70,"&gt;=5")</f>
        <v>3</v>
      </c>
      <c r="N8" s="21">
        <v>11</v>
      </c>
      <c r="P8" s="48"/>
      <c r="Q8" s="49"/>
      <c r="R8" s="50"/>
      <c r="S8" s="51"/>
      <c r="T8" s="50"/>
      <c r="U8" s="50"/>
    </row>
    <row r="9" spans="1:21" ht="19.5" customHeight="1">
      <c r="A9" s="8">
        <v>2</v>
      </c>
      <c r="B9" s="8">
        <v>2</v>
      </c>
      <c r="C9" s="63" t="s">
        <v>24</v>
      </c>
      <c r="D9" s="61">
        <v>37204</v>
      </c>
      <c r="E9" s="8" t="s">
        <v>10</v>
      </c>
      <c r="F9" s="62">
        <v>3.3</v>
      </c>
      <c r="G9" s="62">
        <v>4.5</v>
      </c>
      <c r="H9" s="62">
        <v>3.25</v>
      </c>
      <c r="I9" s="28">
        <f aca="true" t="shared" si="0" ref="I9:I72">F9*2+G9*2+H9</f>
        <v>18.85</v>
      </c>
      <c r="J9" s="12" t="s">
        <v>20</v>
      </c>
      <c r="K9" s="22">
        <f>K8*100/61</f>
        <v>3.278688524590164</v>
      </c>
      <c r="L9" s="22">
        <f>L8*100/61</f>
        <v>37.704918032786885</v>
      </c>
      <c r="M9" s="22">
        <f>M8*100/61</f>
        <v>4.918032786885246</v>
      </c>
      <c r="N9" s="22">
        <f>N8*100/61</f>
        <v>18.0327868852459</v>
      </c>
      <c r="P9" s="48"/>
      <c r="Q9" s="49"/>
      <c r="R9" s="50"/>
      <c r="S9" s="51"/>
      <c r="T9" s="50"/>
      <c r="U9" s="50"/>
    </row>
    <row r="10" spans="1:21" s="99" customFormat="1" ht="19.5" customHeight="1">
      <c r="A10" s="92">
        <v>3</v>
      </c>
      <c r="B10" s="92">
        <v>3</v>
      </c>
      <c r="C10" s="93" t="s">
        <v>25</v>
      </c>
      <c r="D10" s="94">
        <v>36949</v>
      </c>
      <c r="E10" s="92" t="s">
        <v>10</v>
      </c>
      <c r="F10" s="95">
        <v>7</v>
      </c>
      <c r="G10" s="95">
        <v>5.75</v>
      </c>
      <c r="H10" s="95">
        <v>5.25</v>
      </c>
      <c r="I10" s="96">
        <f t="shared" si="0"/>
        <v>30.75</v>
      </c>
      <c r="J10" s="96"/>
      <c r="K10" s="98"/>
      <c r="L10" s="98"/>
      <c r="M10" s="98"/>
      <c r="N10" s="98"/>
      <c r="P10" s="100"/>
      <c r="Q10" s="101"/>
      <c r="R10" s="102"/>
      <c r="S10" s="103"/>
      <c r="T10" s="102"/>
      <c r="U10" s="102"/>
    </row>
    <row r="11" spans="1:21" ht="19.5" customHeight="1">
      <c r="A11" s="8">
        <v>4</v>
      </c>
      <c r="B11" s="8">
        <v>4</v>
      </c>
      <c r="C11" s="63" t="s">
        <v>26</v>
      </c>
      <c r="D11" s="61">
        <v>36873</v>
      </c>
      <c r="E11" s="8" t="s">
        <v>10</v>
      </c>
      <c r="F11" s="62">
        <v>2.5</v>
      </c>
      <c r="G11" s="62">
        <v>4.75</v>
      </c>
      <c r="H11" s="62">
        <v>0</v>
      </c>
      <c r="I11" s="28">
        <f t="shared" si="0"/>
        <v>14.5</v>
      </c>
      <c r="J11" s="13"/>
      <c r="K11" s="21"/>
      <c r="L11" s="21"/>
      <c r="M11" s="21"/>
      <c r="N11" s="21"/>
      <c r="P11" s="48"/>
      <c r="Q11" s="49"/>
      <c r="R11" s="50"/>
      <c r="S11" s="51"/>
      <c r="T11" s="50"/>
      <c r="U11" s="50"/>
    </row>
    <row r="12" spans="1:21" s="2" customFormat="1" ht="19.5" customHeight="1">
      <c r="A12" s="8">
        <v>5</v>
      </c>
      <c r="B12" s="8">
        <v>5</v>
      </c>
      <c r="C12" s="63" t="s">
        <v>27</v>
      </c>
      <c r="D12" s="61">
        <v>37203</v>
      </c>
      <c r="E12" s="8" t="s">
        <v>10</v>
      </c>
      <c r="F12" s="62">
        <v>5</v>
      </c>
      <c r="G12" s="62">
        <v>4.5</v>
      </c>
      <c r="H12" s="62">
        <v>2</v>
      </c>
      <c r="I12" s="28">
        <f t="shared" si="0"/>
        <v>21</v>
      </c>
      <c r="J12" s="14"/>
      <c r="K12" s="21"/>
      <c r="L12" s="21"/>
      <c r="M12" s="21"/>
      <c r="N12" s="21"/>
      <c r="P12" s="48"/>
      <c r="Q12" s="49"/>
      <c r="R12" s="52"/>
      <c r="S12" s="51"/>
      <c r="T12" s="52"/>
      <c r="U12" s="52"/>
    </row>
    <row r="13" spans="1:21" ht="19.5" customHeight="1">
      <c r="A13" s="8">
        <v>6</v>
      </c>
      <c r="B13" s="8">
        <v>6</v>
      </c>
      <c r="C13" s="63" t="s">
        <v>28</v>
      </c>
      <c r="D13" s="61">
        <v>37089</v>
      </c>
      <c r="E13" s="8" t="s">
        <v>10</v>
      </c>
      <c r="F13" s="62">
        <v>1.5</v>
      </c>
      <c r="G13" s="62">
        <v>2.5</v>
      </c>
      <c r="H13" s="62">
        <v>0.75</v>
      </c>
      <c r="I13" s="28">
        <f t="shared" si="0"/>
        <v>8.75</v>
      </c>
      <c r="J13" s="13"/>
      <c r="K13" s="21"/>
      <c r="L13" s="21"/>
      <c r="M13" s="21"/>
      <c r="N13" s="21"/>
      <c r="P13" s="48"/>
      <c r="Q13" s="49"/>
      <c r="R13" s="50"/>
      <c r="S13" s="51"/>
      <c r="T13" s="50"/>
      <c r="U13" s="50"/>
    </row>
    <row r="14" spans="1:21" ht="19.5" customHeight="1">
      <c r="A14" s="8">
        <v>7</v>
      </c>
      <c r="B14" s="8">
        <v>7</v>
      </c>
      <c r="C14" s="63" t="s">
        <v>29</v>
      </c>
      <c r="D14" s="61">
        <v>37123</v>
      </c>
      <c r="E14" s="8" t="s">
        <v>10</v>
      </c>
      <c r="F14" s="62">
        <v>1.5</v>
      </c>
      <c r="G14" s="62">
        <v>3</v>
      </c>
      <c r="H14" s="62">
        <v>0.5</v>
      </c>
      <c r="I14" s="28">
        <f t="shared" si="0"/>
        <v>9.5</v>
      </c>
      <c r="J14" s="13"/>
      <c r="K14" s="21"/>
      <c r="L14" s="21"/>
      <c r="M14" s="21"/>
      <c r="N14" s="21"/>
      <c r="P14" s="48"/>
      <c r="Q14" s="49"/>
      <c r="R14" s="50"/>
      <c r="S14" s="51"/>
      <c r="T14" s="50"/>
      <c r="U14" s="50"/>
    </row>
    <row r="15" spans="1:21" s="2" customFormat="1" ht="19.5" customHeight="1">
      <c r="A15" s="8">
        <v>8</v>
      </c>
      <c r="B15" s="8">
        <v>8</v>
      </c>
      <c r="C15" s="63" t="s">
        <v>30</v>
      </c>
      <c r="D15" s="61">
        <v>37171</v>
      </c>
      <c r="E15" s="8" t="s">
        <v>10</v>
      </c>
      <c r="F15" s="62">
        <v>1.5</v>
      </c>
      <c r="G15" s="62">
        <v>4</v>
      </c>
      <c r="H15" s="62">
        <v>0.5</v>
      </c>
      <c r="I15" s="28">
        <f t="shared" si="0"/>
        <v>11.5</v>
      </c>
      <c r="J15" s="14"/>
      <c r="K15" s="21"/>
      <c r="L15" s="21"/>
      <c r="M15" s="21"/>
      <c r="N15" s="21"/>
      <c r="P15" s="48"/>
      <c r="Q15" s="49"/>
      <c r="R15" s="52"/>
      <c r="S15" s="51"/>
      <c r="T15" s="52"/>
      <c r="U15" s="52"/>
    </row>
    <row r="16" spans="1:21" ht="19.5" customHeight="1">
      <c r="A16" s="8">
        <v>9</v>
      </c>
      <c r="B16" s="8">
        <v>9</v>
      </c>
      <c r="C16" s="63" t="s">
        <v>31</v>
      </c>
      <c r="D16" s="61">
        <v>36947</v>
      </c>
      <c r="E16" s="8" t="s">
        <v>10</v>
      </c>
      <c r="F16" s="62">
        <v>6.8</v>
      </c>
      <c r="G16" s="62">
        <v>3.75</v>
      </c>
      <c r="H16" s="62">
        <v>2</v>
      </c>
      <c r="I16" s="28">
        <f t="shared" si="0"/>
        <v>23.1</v>
      </c>
      <c r="J16" s="13"/>
      <c r="K16" s="21"/>
      <c r="L16" s="21"/>
      <c r="M16" s="21"/>
      <c r="N16" s="21"/>
      <c r="P16" s="48"/>
      <c r="Q16" s="49"/>
      <c r="R16" s="50"/>
      <c r="S16" s="51"/>
      <c r="T16" s="50"/>
      <c r="U16" s="50"/>
    </row>
    <row r="17" spans="1:21" ht="19.5" customHeight="1">
      <c r="A17" s="8">
        <v>10</v>
      </c>
      <c r="B17" s="8">
        <v>10</v>
      </c>
      <c r="C17" s="63" t="s">
        <v>32</v>
      </c>
      <c r="D17" s="61">
        <v>37114</v>
      </c>
      <c r="E17" s="8" t="s">
        <v>10</v>
      </c>
      <c r="F17" s="62">
        <v>0.5</v>
      </c>
      <c r="G17" s="62">
        <v>3.75</v>
      </c>
      <c r="H17" s="62">
        <v>0.25</v>
      </c>
      <c r="I17" s="28">
        <f t="shared" si="0"/>
        <v>8.75</v>
      </c>
      <c r="J17" s="13"/>
      <c r="K17" s="21"/>
      <c r="L17" s="21"/>
      <c r="M17" s="21"/>
      <c r="N17" s="21"/>
      <c r="P17" s="48"/>
      <c r="Q17" s="49"/>
      <c r="R17" s="50"/>
      <c r="S17" s="51"/>
      <c r="T17" s="50"/>
      <c r="U17" s="50"/>
    </row>
    <row r="18" spans="1:21" ht="19.5" customHeight="1">
      <c r="A18" s="8">
        <v>11</v>
      </c>
      <c r="B18" s="8">
        <v>11</v>
      </c>
      <c r="C18" s="63" t="s">
        <v>33</v>
      </c>
      <c r="D18" s="61">
        <v>36985</v>
      </c>
      <c r="E18" s="8" t="s">
        <v>10</v>
      </c>
      <c r="F18" s="62">
        <v>1.5</v>
      </c>
      <c r="G18" s="62">
        <v>2</v>
      </c>
      <c r="H18" s="62">
        <v>0</v>
      </c>
      <c r="I18" s="28">
        <f t="shared" si="0"/>
        <v>7</v>
      </c>
      <c r="J18" s="13"/>
      <c r="K18" s="21"/>
      <c r="L18" s="21"/>
      <c r="M18" s="21"/>
      <c r="N18" s="21"/>
      <c r="P18" s="48"/>
      <c r="Q18" s="49"/>
      <c r="R18" s="50"/>
      <c r="S18" s="51"/>
      <c r="T18" s="50"/>
      <c r="U18" s="50"/>
    </row>
    <row r="19" spans="1:21" ht="19.5" customHeight="1">
      <c r="A19" s="8">
        <v>12</v>
      </c>
      <c r="B19" s="8">
        <v>12</v>
      </c>
      <c r="C19" s="63" t="s">
        <v>34</v>
      </c>
      <c r="D19" s="61">
        <v>36895</v>
      </c>
      <c r="E19" s="8" t="s">
        <v>10</v>
      </c>
      <c r="F19" s="62">
        <v>0.5</v>
      </c>
      <c r="G19" s="62">
        <v>3</v>
      </c>
      <c r="H19" s="62">
        <v>0.25</v>
      </c>
      <c r="I19" s="28">
        <f t="shared" si="0"/>
        <v>7.25</v>
      </c>
      <c r="J19" s="13"/>
      <c r="K19" s="21"/>
      <c r="L19" s="21"/>
      <c r="M19" s="21"/>
      <c r="N19" s="21"/>
      <c r="P19" s="48"/>
      <c r="Q19" s="49"/>
      <c r="R19" s="50"/>
      <c r="S19" s="51"/>
      <c r="T19" s="50"/>
      <c r="U19" s="50"/>
    </row>
    <row r="20" spans="1:21" s="114" customFormat="1" ht="19.5" customHeight="1">
      <c r="A20" s="92">
        <v>13</v>
      </c>
      <c r="B20" s="92">
        <v>13</v>
      </c>
      <c r="C20" s="93" t="s">
        <v>35</v>
      </c>
      <c r="D20" s="94">
        <v>37176</v>
      </c>
      <c r="E20" s="92" t="s">
        <v>10</v>
      </c>
      <c r="F20" s="95">
        <v>6</v>
      </c>
      <c r="G20" s="95">
        <v>5.25</v>
      </c>
      <c r="H20" s="95">
        <v>3.25</v>
      </c>
      <c r="I20" s="96">
        <f t="shared" si="0"/>
        <v>25.75</v>
      </c>
      <c r="J20" s="97"/>
      <c r="K20" s="98"/>
      <c r="L20" s="98"/>
      <c r="M20" s="98"/>
      <c r="N20" s="98"/>
      <c r="P20" s="100"/>
      <c r="Q20" s="101"/>
      <c r="R20" s="115"/>
      <c r="S20" s="103"/>
      <c r="T20" s="115"/>
      <c r="U20" s="115"/>
    </row>
    <row r="21" spans="1:21" ht="19.5" customHeight="1">
      <c r="A21" s="8">
        <v>14</v>
      </c>
      <c r="B21" s="8">
        <v>14</v>
      </c>
      <c r="C21" s="63" t="s">
        <v>36</v>
      </c>
      <c r="D21" s="61">
        <v>36905</v>
      </c>
      <c r="E21" s="8" t="s">
        <v>10</v>
      </c>
      <c r="F21" s="62">
        <v>4.5</v>
      </c>
      <c r="G21" s="62">
        <v>5.25</v>
      </c>
      <c r="H21" s="62">
        <v>2.3</v>
      </c>
      <c r="I21" s="28">
        <f t="shared" si="0"/>
        <v>21.8</v>
      </c>
      <c r="J21" s="13"/>
      <c r="K21" s="21"/>
      <c r="L21" s="21"/>
      <c r="M21" s="21"/>
      <c r="N21" s="21"/>
      <c r="P21" s="48"/>
      <c r="Q21" s="49"/>
      <c r="R21" s="50"/>
      <c r="S21" s="51"/>
      <c r="T21" s="50"/>
      <c r="U21" s="50"/>
    </row>
    <row r="22" spans="1:21" ht="19.5" customHeight="1">
      <c r="A22" s="8">
        <v>15</v>
      </c>
      <c r="B22" s="8">
        <v>15</v>
      </c>
      <c r="C22" s="63" t="s">
        <v>37</v>
      </c>
      <c r="D22" s="61">
        <v>37253</v>
      </c>
      <c r="E22" s="8" t="s">
        <v>10</v>
      </c>
      <c r="F22" s="62">
        <v>5</v>
      </c>
      <c r="G22" s="62">
        <v>4.5</v>
      </c>
      <c r="H22" s="62">
        <v>3.25</v>
      </c>
      <c r="I22" s="28">
        <f t="shared" si="0"/>
        <v>22.25</v>
      </c>
      <c r="J22" s="13"/>
      <c r="K22" s="40"/>
      <c r="L22" s="40"/>
      <c r="M22" s="40"/>
      <c r="N22" s="40"/>
      <c r="P22" s="53"/>
      <c r="Q22" s="49"/>
      <c r="R22" s="50"/>
      <c r="S22" s="51"/>
      <c r="T22" s="50"/>
      <c r="U22" s="50"/>
    </row>
    <row r="23" spans="1:21" ht="19.5" customHeight="1">
      <c r="A23" s="8">
        <v>16</v>
      </c>
      <c r="B23" s="8">
        <v>16</v>
      </c>
      <c r="C23" s="63" t="s">
        <v>38</v>
      </c>
      <c r="D23" s="61">
        <v>36673</v>
      </c>
      <c r="E23" s="8" t="s">
        <v>10</v>
      </c>
      <c r="F23" s="62">
        <v>1</v>
      </c>
      <c r="G23" s="62">
        <v>1.5</v>
      </c>
      <c r="H23" s="62">
        <v>0.5</v>
      </c>
      <c r="I23" s="28">
        <f t="shared" si="0"/>
        <v>5.5</v>
      </c>
      <c r="J23" s="13"/>
      <c r="K23" s="21"/>
      <c r="L23" s="21"/>
      <c r="M23" s="21"/>
      <c r="N23" s="21"/>
      <c r="P23" s="48"/>
      <c r="Q23" s="49"/>
      <c r="R23" s="50"/>
      <c r="S23" s="51"/>
      <c r="T23" s="50"/>
      <c r="U23" s="50"/>
    </row>
    <row r="24" spans="1:21" ht="19.5" customHeight="1">
      <c r="A24" s="8">
        <v>17</v>
      </c>
      <c r="B24" s="8">
        <v>17</v>
      </c>
      <c r="C24" s="63" t="s">
        <v>39</v>
      </c>
      <c r="D24" s="61">
        <v>37232</v>
      </c>
      <c r="E24" s="8" t="s">
        <v>10</v>
      </c>
      <c r="F24" s="62">
        <v>4</v>
      </c>
      <c r="G24" s="62">
        <v>4.5</v>
      </c>
      <c r="H24" s="62">
        <v>2.25</v>
      </c>
      <c r="I24" s="28">
        <f t="shared" si="0"/>
        <v>19.25</v>
      </c>
      <c r="J24" s="13"/>
      <c r="K24" s="21"/>
      <c r="L24" s="21"/>
      <c r="M24" s="21"/>
      <c r="N24" s="21"/>
      <c r="P24" s="48"/>
      <c r="Q24" s="49"/>
      <c r="R24" s="50"/>
      <c r="S24" s="51"/>
      <c r="T24" s="50"/>
      <c r="U24" s="50"/>
    </row>
    <row r="25" spans="1:21" s="114" customFormat="1" ht="18.75" customHeight="1">
      <c r="A25" s="92">
        <v>18</v>
      </c>
      <c r="B25" s="92">
        <v>18</v>
      </c>
      <c r="C25" s="93" t="s">
        <v>40</v>
      </c>
      <c r="D25" s="94">
        <v>37129</v>
      </c>
      <c r="E25" s="92" t="s">
        <v>10</v>
      </c>
      <c r="F25" s="95">
        <v>6.8</v>
      </c>
      <c r="G25" s="95">
        <v>5</v>
      </c>
      <c r="H25" s="95">
        <v>3.75</v>
      </c>
      <c r="I25" s="96">
        <f t="shared" si="0"/>
        <v>27.35</v>
      </c>
      <c r="J25" s="113"/>
      <c r="K25" s="98"/>
      <c r="L25" s="98"/>
      <c r="M25" s="98"/>
      <c r="N25" s="98"/>
      <c r="P25" s="100"/>
      <c r="Q25" s="101"/>
      <c r="R25" s="115"/>
      <c r="S25" s="103"/>
      <c r="T25" s="115"/>
      <c r="U25" s="115"/>
    </row>
    <row r="26" spans="1:21" s="99" customFormat="1" ht="19.5" customHeight="1">
      <c r="A26" s="92">
        <v>19</v>
      </c>
      <c r="B26" s="92">
        <v>19</v>
      </c>
      <c r="C26" s="93" t="s">
        <v>41</v>
      </c>
      <c r="D26" s="94">
        <v>37140</v>
      </c>
      <c r="E26" s="92" t="s">
        <v>10</v>
      </c>
      <c r="F26" s="95">
        <v>7</v>
      </c>
      <c r="G26" s="95">
        <v>4.75</v>
      </c>
      <c r="H26" s="95">
        <v>2</v>
      </c>
      <c r="I26" s="96">
        <f t="shared" si="0"/>
        <v>25.5</v>
      </c>
      <c r="J26" s="14"/>
      <c r="K26" s="98"/>
      <c r="L26" s="98"/>
      <c r="M26" s="98"/>
      <c r="N26" s="98"/>
      <c r="P26" s="100"/>
      <c r="Q26" s="101"/>
      <c r="R26" s="102"/>
      <c r="S26" s="103"/>
      <c r="T26" s="102"/>
      <c r="U26" s="102"/>
    </row>
    <row r="27" spans="1:21" s="2" customFormat="1" ht="19.5" customHeight="1">
      <c r="A27" s="44">
        <v>20</v>
      </c>
      <c r="B27" s="44">
        <v>20</v>
      </c>
      <c r="C27" s="63" t="s">
        <v>42</v>
      </c>
      <c r="D27" s="61">
        <v>36374</v>
      </c>
      <c r="E27" s="8" t="s">
        <v>10</v>
      </c>
      <c r="F27" s="62">
        <v>1.5</v>
      </c>
      <c r="G27" s="62">
        <v>4.75</v>
      </c>
      <c r="H27" s="62">
        <v>0.25</v>
      </c>
      <c r="I27" s="28">
        <f t="shared" si="0"/>
        <v>12.75</v>
      </c>
      <c r="J27" s="14"/>
      <c r="K27" s="89"/>
      <c r="L27" s="89"/>
      <c r="M27" s="89"/>
      <c r="N27" s="89"/>
      <c r="P27" s="90"/>
      <c r="Q27" s="91"/>
      <c r="R27" s="52"/>
      <c r="S27" s="74"/>
      <c r="T27" s="52"/>
      <c r="U27" s="52"/>
    </row>
    <row r="28" spans="1:21" ht="19.5" customHeight="1">
      <c r="A28" s="8">
        <v>21</v>
      </c>
      <c r="B28" s="8">
        <v>21</v>
      </c>
      <c r="C28" s="63" t="s">
        <v>43</v>
      </c>
      <c r="D28" s="61">
        <v>36930</v>
      </c>
      <c r="E28" s="8" t="s">
        <v>10</v>
      </c>
      <c r="F28" s="62">
        <v>2.5</v>
      </c>
      <c r="G28" s="62">
        <v>1.75</v>
      </c>
      <c r="H28" s="62">
        <v>0.5</v>
      </c>
      <c r="I28" s="28">
        <f t="shared" si="0"/>
        <v>9</v>
      </c>
      <c r="J28" s="13"/>
      <c r="K28" s="21"/>
      <c r="L28" s="21"/>
      <c r="M28" s="21"/>
      <c r="N28" s="21"/>
      <c r="P28" s="48"/>
      <c r="Q28" s="49"/>
      <c r="R28" s="50"/>
      <c r="S28" s="51"/>
      <c r="T28" s="50"/>
      <c r="U28" s="50"/>
    </row>
    <row r="29" spans="1:21" ht="19.5" customHeight="1">
      <c r="A29" s="8">
        <v>22</v>
      </c>
      <c r="B29" s="8">
        <v>22</v>
      </c>
      <c r="C29" s="63" t="s">
        <v>44</v>
      </c>
      <c r="D29" s="61">
        <v>37010</v>
      </c>
      <c r="E29" s="8" t="s">
        <v>10</v>
      </c>
      <c r="F29" s="62">
        <v>5</v>
      </c>
      <c r="G29" s="62">
        <v>2.52</v>
      </c>
      <c r="H29" s="62">
        <v>2.5</v>
      </c>
      <c r="I29" s="28">
        <f t="shared" si="0"/>
        <v>17.54</v>
      </c>
      <c r="J29" s="13"/>
      <c r="K29" s="21"/>
      <c r="L29" s="21"/>
      <c r="M29" s="21"/>
      <c r="N29" s="21"/>
      <c r="P29" s="48"/>
      <c r="Q29" s="49"/>
      <c r="R29" s="50"/>
      <c r="S29" s="51"/>
      <c r="T29" s="50"/>
      <c r="U29" s="50"/>
    </row>
    <row r="30" spans="1:21" s="2" customFormat="1" ht="19.5" customHeight="1">
      <c r="A30" s="43">
        <v>23</v>
      </c>
      <c r="B30" s="43">
        <v>23</v>
      </c>
      <c r="C30" s="60" t="s">
        <v>45</v>
      </c>
      <c r="D30" s="61">
        <v>37211</v>
      </c>
      <c r="E30" s="8" t="s">
        <v>10</v>
      </c>
      <c r="F30" s="62">
        <v>7</v>
      </c>
      <c r="G30" s="62">
        <v>5.15</v>
      </c>
      <c r="H30" s="62">
        <v>4</v>
      </c>
      <c r="I30" s="96">
        <f t="shared" si="0"/>
        <v>28.3</v>
      </c>
      <c r="J30" s="13"/>
      <c r="K30" s="21"/>
      <c r="L30" s="21"/>
      <c r="M30" s="21"/>
      <c r="N30" s="21"/>
      <c r="P30" s="48"/>
      <c r="Q30" s="49"/>
      <c r="R30" s="52"/>
      <c r="S30" s="51"/>
      <c r="T30" s="52"/>
      <c r="U30" s="52"/>
    </row>
    <row r="31" spans="1:21" ht="19.5" customHeight="1">
      <c r="A31" s="8">
        <v>24</v>
      </c>
      <c r="B31" s="8">
        <v>24</v>
      </c>
      <c r="C31" s="63" t="s">
        <v>46</v>
      </c>
      <c r="D31" s="61">
        <v>37180</v>
      </c>
      <c r="E31" s="8" t="s">
        <v>10</v>
      </c>
      <c r="F31" s="62">
        <v>1</v>
      </c>
      <c r="G31" s="62">
        <v>3</v>
      </c>
      <c r="H31" s="62">
        <v>1.3</v>
      </c>
      <c r="I31" s="28">
        <f t="shared" si="0"/>
        <v>9.3</v>
      </c>
      <c r="J31" s="14"/>
      <c r="K31" s="21"/>
      <c r="L31" s="21"/>
      <c r="M31" s="21"/>
      <c r="N31" s="21"/>
      <c r="P31" s="48"/>
      <c r="Q31" s="49"/>
      <c r="R31" s="50"/>
      <c r="S31" s="51"/>
      <c r="T31" s="50"/>
      <c r="U31" s="50"/>
    </row>
    <row r="32" spans="1:21" ht="19.5" customHeight="1">
      <c r="A32" s="8">
        <v>25</v>
      </c>
      <c r="B32" s="8">
        <v>25</v>
      </c>
      <c r="C32" s="63" t="s">
        <v>47</v>
      </c>
      <c r="D32" s="61">
        <v>36919</v>
      </c>
      <c r="E32" s="8" t="s">
        <v>10</v>
      </c>
      <c r="F32" s="62">
        <v>3</v>
      </c>
      <c r="G32" s="62">
        <v>4</v>
      </c>
      <c r="H32" s="62">
        <v>2.75</v>
      </c>
      <c r="I32" s="28">
        <f t="shared" si="0"/>
        <v>16.75</v>
      </c>
      <c r="J32" s="13"/>
      <c r="K32" s="21"/>
      <c r="L32" s="21"/>
      <c r="M32" s="21"/>
      <c r="N32" s="21"/>
      <c r="P32" s="48"/>
      <c r="Q32" s="49"/>
      <c r="R32" s="50"/>
      <c r="S32" s="51"/>
      <c r="T32" s="50"/>
      <c r="U32" s="50"/>
    </row>
    <row r="33" spans="1:21" s="2" customFormat="1" ht="19.5" customHeight="1">
      <c r="A33" s="37">
        <v>26</v>
      </c>
      <c r="B33" s="37">
        <v>26</v>
      </c>
      <c r="C33" s="63" t="s">
        <v>48</v>
      </c>
      <c r="D33" s="61">
        <v>36990</v>
      </c>
      <c r="E33" s="8" t="s">
        <v>10</v>
      </c>
      <c r="F33" s="62">
        <v>1.5</v>
      </c>
      <c r="G33" s="62">
        <v>2.5</v>
      </c>
      <c r="H33" s="62">
        <v>1.25</v>
      </c>
      <c r="I33" s="28">
        <f t="shared" si="0"/>
        <v>9.25</v>
      </c>
      <c r="J33" s="13"/>
      <c r="K33" s="21"/>
      <c r="L33" s="21"/>
      <c r="M33" s="21"/>
      <c r="N33" s="21"/>
      <c r="P33" s="53"/>
      <c r="Q33" s="49"/>
      <c r="R33" s="52"/>
      <c r="S33" s="51"/>
      <c r="T33" s="52"/>
      <c r="U33" s="52"/>
    </row>
    <row r="34" spans="1:21" s="105" customFormat="1" ht="19.5" customHeight="1">
      <c r="A34" s="8">
        <v>27</v>
      </c>
      <c r="B34" s="8">
        <v>27</v>
      </c>
      <c r="C34" s="63" t="s">
        <v>49</v>
      </c>
      <c r="D34" s="61">
        <v>37159</v>
      </c>
      <c r="E34" s="8" t="s">
        <v>10</v>
      </c>
      <c r="F34" s="62">
        <v>5.5</v>
      </c>
      <c r="G34" s="62">
        <v>5</v>
      </c>
      <c r="H34" s="62">
        <v>1.75</v>
      </c>
      <c r="I34" s="28">
        <f t="shared" si="0"/>
        <v>22.75</v>
      </c>
      <c r="J34" s="14"/>
      <c r="K34" s="89"/>
      <c r="L34" s="89"/>
      <c r="M34" s="89"/>
      <c r="N34" s="89"/>
      <c r="O34" s="31"/>
      <c r="P34" s="48"/>
      <c r="Q34" s="91"/>
      <c r="R34" s="104"/>
      <c r="S34" s="74"/>
      <c r="T34" s="104"/>
      <c r="U34" s="104"/>
    </row>
    <row r="35" spans="1:21" ht="19.5" customHeight="1">
      <c r="A35" s="8">
        <v>28</v>
      </c>
      <c r="B35" s="8">
        <v>28</v>
      </c>
      <c r="C35" s="63" t="s">
        <v>50</v>
      </c>
      <c r="D35" s="61">
        <v>36739</v>
      </c>
      <c r="E35" s="8" t="s">
        <v>10</v>
      </c>
      <c r="F35" s="62">
        <v>0.75</v>
      </c>
      <c r="G35" s="62">
        <v>0.75</v>
      </c>
      <c r="H35" s="62">
        <v>0</v>
      </c>
      <c r="I35" s="28">
        <f t="shared" si="0"/>
        <v>3</v>
      </c>
      <c r="J35" s="13"/>
      <c r="K35" s="21"/>
      <c r="L35" s="21"/>
      <c r="M35" s="21"/>
      <c r="N35" s="21"/>
      <c r="P35" s="48"/>
      <c r="Q35" s="49"/>
      <c r="R35" s="50"/>
      <c r="S35" s="51"/>
      <c r="T35" s="50"/>
      <c r="U35" s="50"/>
    </row>
    <row r="36" spans="1:21" ht="19.5" customHeight="1">
      <c r="A36" s="43">
        <v>29</v>
      </c>
      <c r="B36" s="43">
        <v>29</v>
      </c>
      <c r="C36" s="60" t="s">
        <v>51</v>
      </c>
      <c r="D36" s="61">
        <v>37046</v>
      </c>
      <c r="E36" s="8" t="s">
        <v>10</v>
      </c>
      <c r="F36" s="62">
        <v>7</v>
      </c>
      <c r="G36" s="62">
        <v>6.75</v>
      </c>
      <c r="H36" s="62">
        <v>4.5</v>
      </c>
      <c r="I36" s="96">
        <f t="shared" si="0"/>
        <v>32</v>
      </c>
      <c r="J36" s="13"/>
      <c r="K36" s="21"/>
      <c r="L36" s="21"/>
      <c r="M36" s="21"/>
      <c r="N36" s="21"/>
      <c r="P36" s="48"/>
      <c r="Q36" s="49"/>
      <c r="R36" s="50"/>
      <c r="S36" s="51"/>
      <c r="T36" s="50"/>
      <c r="U36" s="50"/>
    </row>
    <row r="37" spans="1:21" s="2" customFormat="1" ht="19.5" customHeight="1">
      <c r="A37" s="43">
        <v>30</v>
      </c>
      <c r="B37" s="43">
        <v>30</v>
      </c>
      <c r="C37" s="60" t="s">
        <v>52</v>
      </c>
      <c r="D37" s="61">
        <v>36983</v>
      </c>
      <c r="E37" s="8" t="s">
        <v>10</v>
      </c>
      <c r="F37" s="62">
        <v>7</v>
      </c>
      <c r="G37" s="62">
        <v>5</v>
      </c>
      <c r="H37" s="62">
        <v>2</v>
      </c>
      <c r="I37" s="96">
        <f t="shared" si="0"/>
        <v>26</v>
      </c>
      <c r="J37" s="13"/>
      <c r="K37" s="21"/>
      <c r="L37" s="21"/>
      <c r="M37" s="21"/>
      <c r="N37" s="21"/>
      <c r="P37" s="48"/>
      <c r="Q37" s="49"/>
      <c r="R37" s="52"/>
      <c r="S37" s="51"/>
      <c r="T37" s="52"/>
      <c r="U37" s="52"/>
    </row>
    <row r="38" spans="1:21" ht="19.5" customHeight="1">
      <c r="A38" s="8">
        <v>31</v>
      </c>
      <c r="B38" s="8">
        <v>31</v>
      </c>
      <c r="C38" s="63" t="s">
        <v>53</v>
      </c>
      <c r="D38" s="61">
        <v>37098</v>
      </c>
      <c r="E38" s="8" t="s">
        <v>10</v>
      </c>
      <c r="F38" s="62">
        <v>2.3</v>
      </c>
      <c r="G38" s="62">
        <v>4.25</v>
      </c>
      <c r="H38" s="62">
        <v>0.25</v>
      </c>
      <c r="I38" s="28">
        <f t="shared" si="0"/>
        <v>13.35</v>
      </c>
      <c r="J38" s="14"/>
      <c r="K38" s="21"/>
      <c r="L38" s="21"/>
      <c r="M38" s="21"/>
      <c r="N38" s="21"/>
      <c r="P38" s="48"/>
      <c r="Q38" s="49"/>
      <c r="R38" s="50"/>
      <c r="S38" s="88"/>
      <c r="T38" s="50"/>
      <c r="U38" s="50"/>
    </row>
    <row r="39" spans="1:21" ht="19.5" customHeight="1">
      <c r="A39" s="8">
        <v>32</v>
      </c>
      <c r="B39" s="8">
        <v>32</v>
      </c>
      <c r="C39" s="63" t="s">
        <v>54</v>
      </c>
      <c r="D39" s="61">
        <v>37125</v>
      </c>
      <c r="E39" s="8" t="s">
        <v>10</v>
      </c>
      <c r="F39" s="62">
        <v>2.5</v>
      </c>
      <c r="G39" s="62">
        <v>5.25</v>
      </c>
      <c r="H39" s="62">
        <v>1</v>
      </c>
      <c r="I39" s="28">
        <f t="shared" si="0"/>
        <v>16.5</v>
      </c>
      <c r="J39" s="13"/>
      <c r="K39" s="21"/>
      <c r="L39" s="21"/>
      <c r="M39" s="21"/>
      <c r="N39" s="21"/>
      <c r="P39" s="48"/>
      <c r="Q39" s="49"/>
      <c r="R39" s="50"/>
      <c r="S39" s="51"/>
      <c r="T39" s="50"/>
      <c r="U39" s="50"/>
    </row>
    <row r="40" spans="1:21" s="99" customFormat="1" ht="19.5" customHeight="1">
      <c r="A40" s="92">
        <v>33</v>
      </c>
      <c r="B40" s="92">
        <v>33</v>
      </c>
      <c r="C40" s="93" t="s">
        <v>55</v>
      </c>
      <c r="D40" s="94">
        <v>37073</v>
      </c>
      <c r="E40" s="92" t="s">
        <v>10</v>
      </c>
      <c r="F40" s="95">
        <v>7</v>
      </c>
      <c r="G40" s="95">
        <v>4.75</v>
      </c>
      <c r="H40" s="95">
        <v>1.5</v>
      </c>
      <c r="I40" s="96">
        <f t="shared" si="0"/>
        <v>25</v>
      </c>
      <c r="J40" s="106"/>
      <c r="K40" s="98"/>
      <c r="L40" s="98"/>
      <c r="M40" s="98"/>
      <c r="N40" s="98"/>
      <c r="P40" s="100"/>
      <c r="Q40" s="101"/>
      <c r="R40" s="102"/>
      <c r="S40" s="103"/>
      <c r="T40" s="102"/>
      <c r="U40" s="102"/>
    </row>
    <row r="41" spans="1:21" ht="19.5" customHeight="1">
      <c r="A41" s="8">
        <v>34</v>
      </c>
      <c r="B41" s="8">
        <v>34</v>
      </c>
      <c r="C41" s="63" t="s">
        <v>56</v>
      </c>
      <c r="D41" s="61">
        <v>37172</v>
      </c>
      <c r="E41" s="8" t="s">
        <v>10</v>
      </c>
      <c r="F41" s="62">
        <v>4</v>
      </c>
      <c r="G41" s="62">
        <v>5</v>
      </c>
      <c r="H41" s="62">
        <v>0.25</v>
      </c>
      <c r="I41" s="28">
        <f t="shared" si="0"/>
        <v>18.25</v>
      </c>
      <c r="J41" s="13"/>
      <c r="K41" s="21"/>
      <c r="L41" s="21"/>
      <c r="M41" s="21"/>
      <c r="N41" s="21"/>
      <c r="P41" s="48"/>
      <c r="Q41" s="49"/>
      <c r="R41" s="50"/>
      <c r="S41" s="51"/>
      <c r="T41" s="50"/>
      <c r="U41" s="50"/>
    </row>
    <row r="42" spans="1:21" s="2" customFormat="1" ht="19.5" customHeight="1">
      <c r="A42" s="44">
        <v>35</v>
      </c>
      <c r="B42" s="44">
        <v>35</v>
      </c>
      <c r="C42" s="63" t="s">
        <v>84</v>
      </c>
      <c r="D42" s="61">
        <v>37085</v>
      </c>
      <c r="E42" s="8" t="s">
        <v>10</v>
      </c>
      <c r="F42" s="62">
        <v>2</v>
      </c>
      <c r="G42" s="62">
        <v>2.25</v>
      </c>
      <c r="H42" s="62">
        <v>1.25</v>
      </c>
      <c r="I42" s="28">
        <f t="shared" si="0"/>
        <v>9.75</v>
      </c>
      <c r="J42" s="14"/>
      <c r="K42" s="21"/>
      <c r="L42" s="21"/>
      <c r="M42" s="21"/>
      <c r="N42" s="21"/>
      <c r="P42" s="54"/>
      <c r="Q42" s="49"/>
      <c r="R42" s="52"/>
      <c r="S42" s="51"/>
      <c r="T42" s="52"/>
      <c r="U42" s="52"/>
    </row>
    <row r="43" spans="1:21" ht="19.5" customHeight="1">
      <c r="A43" s="8">
        <v>36</v>
      </c>
      <c r="B43" s="8">
        <v>36</v>
      </c>
      <c r="C43" s="63" t="s">
        <v>57</v>
      </c>
      <c r="D43" s="61">
        <v>37238</v>
      </c>
      <c r="E43" s="8" t="s">
        <v>10</v>
      </c>
      <c r="F43" s="62">
        <v>2.5</v>
      </c>
      <c r="G43" s="62">
        <v>2.5</v>
      </c>
      <c r="H43" s="62">
        <v>0.5</v>
      </c>
      <c r="I43" s="28">
        <f t="shared" si="0"/>
        <v>10.5</v>
      </c>
      <c r="J43" s="14"/>
      <c r="K43" s="21"/>
      <c r="L43" s="21"/>
      <c r="M43" s="21"/>
      <c r="N43" s="21"/>
      <c r="P43" s="48"/>
      <c r="Q43" s="49"/>
      <c r="R43" s="50"/>
      <c r="S43" s="51"/>
      <c r="T43" s="50"/>
      <c r="U43" s="50"/>
    </row>
    <row r="44" spans="1:22" s="99" customFormat="1" ht="19.5" customHeight="1">
      <c r="A44" s="92">
        <v>37</v>
      </c>
      <c r="B44" s="92">
        <v>37</v>
      </c>
      <c r="C44" s="107" t="s">
        <v>58</v>
      </c>
      <c r="D44" s="108">
        <v>37166</v>
      </c>
      <c r="E44" s="109" t="s">
        <v>9</v>
      </c>
      <c r="F44" s="110">
        <v>7</v>
      </c>
      <c r="G44" s="95">
        <v>4.25</v>
      </c>
      <c r="H44" s="110">
        <v>3.75</v>
      </c>
      <c r="I44" s="96">
        <f t="shared" si="0"/>
        <v>26.25</v>
      </c>
      <c r="J44" s="106"/>
      <c r="K44" s="98"/>
      <c r="L44" s="98"/>
      <c r="M44" s="98"/>
      <c r="N44" s="98"/>
      <c r="P44" s="100"/>
      <c r="Q44" s="111"/>
      <c r="R44" s="102"/>
      <c r="S44" s="111"/>
      <c r="T44" s="102"/>
      <c r="U44" s="102"/>
      <c r="V44" s="102"/>
    </row>
    <row r="45" spans="1:22" ht="19.5" customHeight="1">
      <c r="A45" s="8">
        <v>38</v>
      </c>
      <c r="B45" s="8">
        <v>38</v>
      </c>
      <c r="C45" s="64" t="s">
        <v>59</v>
      </c>
      <c r="D45" s="65">
        <v>37241</v>
      </c>
      <c r="E45" s="10" t="s">
        <v>9</v>
      </c>
      <c r="F45" s="66">
        <v>3.8</v>
      </c>
      <c r="G45" s="66">
        <v>4.25</v>
      </c>
      <c r="H45" s="66">
        <v>1.75</v>
      </c>
      <c r="I45" s="28">
        <f t="shared" si="0"/>
        <v>17.85</v>
      </c>
      <c r="J45" s="13"/>
      <c r="K45" s="21"/>
      <c r="L45" s="21"/>
      <c r="M45" s="21"/>
      <c r="N45" s="21"/>
      <c r="P45" s="48"/>
      <c r="Q45" s="56"/>
      <c r="R45" s="50"/>
      <c r="S45" s="56"/>
      <c r="T45" s="50"/>
      <c r="U45" s="50"/>
      <c r="V45" s="50"/>
    </row>
    <row r="46" spans="1:22" ht="19.5" customHeight="1">
      <c r="A46" s="8">
        <v>39</v>
      </c>
      <c r="B46" s="8">
        <v>39</v>
      </c>
      <c r="C46" s="64" t="s">
        <v>60</v>
      </c>
      <c r="D46" s="65">
        <v>37087</v>
      </c>
      <c r="E46" s="10" t="s">
        <v>9</v>
      </c>
      <c r="F46" s="66">
        <v>3</v>
      </c>
      <c r="G46" s="66">
        <v>3.5</v>
      </c>
      <c r="H46" s="66">
        <v>0.25</v>
      </c>
      <c r="I46" s="28">
        <f t="shared" si="0"/>
        <v>13.25</v>
      </c>
      <c r="J46" s="13"/>
      <c r="K46" s="21"/>
      <c r="L46" s="21"/>
      <c r="M46" s="21"/>
      <c r="N46" s="21"/>
      <c r="P46" s="48"/>
      <c r="Q46" s="56"/>
      <c r="R46" s="50"/>
      <c r="S46" s="56"/>
      <c r="T46" s="50"/>
      <c r="U46" s="50"/>
      <c r="V46" s="50"/>
    </row>
    <row r="47" spans="1:22" ht="19.5" customHeight="1">
      <c r="A47" s="8">
        <v>40</v>
      </c>
      <c r="B47" s="8">
        <v>40</v>
      </c>
      <c r="C47" s="64" t="s">
        <v>61</v>
      </c>
      <c r="D47" s="65">
        <v>37238</v>
      </c>
      <c r="E47" s="10" t="s">
        <v>9</v>
      </c>
      <c r="F47" s="66">
        <v>1.5</v>
      </c>
      <c r="G47" s="66">
        <v>1.5</v>
      </c>
      <c r="H47" s="66">
        <v>0</v>
      </c>
      <c r="I47" s="28">
        <f t="shared" si="0"/>
        <v>6</v>
      </c>
      <c r="J47" s="14"/>
      <c r="K47" s="21"/>
      <c r="L47" s="21"/>
      <c r="M47" s="21"/>
      <c r="N47" s="21"/>
      <c r="P47" s="48"/>
      <c r="Q47" s="56"/>
      <c r="R47" s="50"/>
      <c r="S47" s="56"/>
      <c r="T47" s="50"/>
      <c r="U47" s="50"/>
      <c r="V47" s="50"/>
    </row>
    <row r="48" spans="1:22" s="30" customFormat="1" ht="19.5" customHeight="1">
      <c r="A48" s="44">
        <v>41</v>
      </c>
      <c r="B48" s="44">
        <v>41</v>
      </c>
      <c r="C48" s="64" t="s">
        <v>62</v>
      </c>
      <c r="D48" s="65">
        <v>37237</v>
      </c>
      <c r="E48" s="10" t="s">
        <v>9</v>
      </c>
      <c r="F48" s="66">
        <v>2.8</v>
      </c>
      <c r="G48" s="87">
        <v>3.75</v>
      </c>
      <c r="H48" s="66">
        <v>0.5</v>
      </c>
      <c r="I48" s="28">
        <f t="shared" si="0"/>
        <v>13.6</v>
      </c>
      <c r="J48" s="14"/>
      <c r="K48" s="21"/>
      <c r="L48" s="21"/>
      <c r="M48" s="21"/>
      <c r="N48" s="21"/>
      <c r="P48" s="54"/>
      <c r="Q48" s="56"/>
      <c r="R48" s="55"/>
      <c r="S48" s="56"/>
      <c r="T48" s="55"/>
      <c r="U48" s="55"/>
      <c r="V48" s="55"/>
    </row>
    <row r="49" spans="1:22" ht="19.5" customHeight="1">
      <c r="A49" s="8">
        <v>42</v>
      </c>
      <c r="B49" s="8">
        <v>42</v>
      </c>
      <c r="C49" s="64" t="s">
        <v>63</v>
      </c>
      <c r="D49" s="65">
        <v>36922</v>
      </c>
      <c r="E49" s="10" t="s">
        <v>9</v>
      </c>
      <c r="F49" s="66">
        <v>2.5</v>
      </c>
      <c r="G49" s="87">
        <v>1.75</v>
      </c>
      <c r="H49" s="66">
        <v>1.25</v>
      </c>
      <c r="I49" s="28">
        <f t="shared" si="0"/>
        <v>9.75</v>
      </c>
      <c r="J49" s="13"/>
      <c r="K49" s="21"/>
      <c r="L49" s="21"/>
      <c r="M49" s="21"/>
      <c r="N49" s="21"/>
      <c r="P49" s="48"/>
      <c r="Q49" s="56"/>
      <c r="R49" s="50"/>
      <c r="S49" s="56"/>
      <c r="T49" s="50"/>
      <c r="U49" s="50"/>
      <c r="V49" s="50"/>
    </row>
    <row r="50" spans="1:22" ht="19.5" customHeight="1">
      <c r="A50" s="8">
        <v>43</v>
      </c>
      <c r="B50" s="8">
        <v>43</v>
      </c>
      <c r="C50" s="64" t="s">
        <v>64</v>
      </c>
      <c r="D50" s="65">
        <v>36904</v>
      </c>
      <c r="E50" s="10" t="s">
        <v>9</v>
      </c>
      <c r="F50" s="66">
        <v>1.5</v>
      </c>
      <c r="G50" s="87">
        <v>1.75</v>
      </c>
      <c r="H50" s="66">
        <v>0.5</v>
      </c>
      <c r="I50" s="28">
        <f t="shared" si="0"/>
        <v>7</v>
      </c>
      <c r="J50" s="13"/>
      <c r="K50" s="21"/>
      <c r="L50" s="21"/>
      <c r="M50" s="21"/>
      <c r="N50" s="21"/>
      <c r="P50" s="48"/>
      <c r="Q50" s="56"/>
      <c r="R50" s="50"/>
      <c r="S50" s="56"/>
      <c r="T50" s="50"/>
      <c r="U50" s="50"/>
      <c r="V50" s="50"/>
    </row>
    <row r="51" spans="1:22" s="2" customFormat="1" ht="19.5" customHeight="1">
      <c r="A51" s="44">
        <v>44</v>
      </c>
      <c r="B51" s="44">
        <v>44</v>
      </c>
      <c r="C51" s="64" t="s">
        <v>65</v>
      </c>
      <c r="D51" s="65">
        <v>36920</v>
      </c>
      <c r="E51" s="10" t="s">
        <v>9</v>
      </c>
      <c r="F51" s="66">
        <v>4</v>
      </c>
      <c r="G51" s="66">
        <v>4.75</v>
      </c>
      <c r="H51" s="66">
        <v>3.25</v>
      </c>
      <c r="I51" s="28">
        <f t="shared" si="0"/>
        <v>20.75</v>
      </c>
      <c r="J51" s="14"/>
      <c r="K51" s="21"/>
      <c r="L51" s="21"/>
      <c r="M51" s="21"/>
      <c r="N51" s="21"/>
      <c r="P51" s="54"/>
      <c r="Q51" s="56"/>
      <c r="R51" s="52"/>
      <c r="S51" s="56"/>
      <c r="T51" s="52"/>
      <c r="U51" s="52"/>
      <c r="V51" s="52"/>
    </row>
    <row r="52" spans="1:22" ht="19.5" customHeight="1">
      <c r="A52" s="8">
        <v>45</v>
      </c>
      <c r="B52" s="8">
        <v>45</v>
      </c>
      <c r="C52" s="64" t="s">
        <v>66</v>
      </c>
      <c r="D52" s="65">
        <v>37125</v>
      </c>
      <c r="E52" s="10" t="s">
        <v>9</v>
      </c>
      <c r="F52" s="66">
        <v>1.5</v>
      </c>
      <c r="G52" s="66">
        <v>4.5</v>
      </c>
      <c r="H52" s="66">
        <v>3</v>
      </c>
      <c r="I52" s="28">
        <f t="shared" si="0"/>
        <v>15</v>
      </c>
      <c r="J52" s="13"/>
      <c r="K52" s="21"/>
      <c r="L52" s="21"/>
      <c r="M52" s="21"/>
      <c r="N52" s="21"/>
      <c r="P52" s="48"/>
      <c r="Q52" s="56"/>
      <c r="R52" s="50"/>
      <c r="S52" s="56"/>
      <c r="T52" s="50"/>
      <c r="U52" s="50"/>
      <c r="V52" s="50"/>
    </row>
    <row r="53" spans="1:22" ht="19.5" customHeight="1">
      <c r="A53" s="8">
        <v>46</v>
      </c>
      <c r="B53" s="8">
        <v>46</v>
      </c>
      <c r="C53" s="64" t="s">
        <v>67</v>
      </c>
      <c r="D53" s="65">
        <v>37097</v>
      </c>
      <c r="E53" s="10" t="s">
        <v>9</v>
      </c>
      <c r="F53" s="66">
        <v>1</v>
      </c>
      <c r="G53" s="66">
        <v>4.25</v>
      </c>
      <c r="H53" s="66">
        <v>0.5</v>
      </c>
      <c r="I53" s="28">
        <f t="shared" si="0"/>
        <v>11</v>
      </c>
      <c r="J53" s="13"/>
      <c r="K53" s="21"/>
      <c r="L53" s="21"/>
      <c r="M53" s="21"/>
      <c r="N53" s="21"/>
      <c r="P53" s="48"/>
      <c r="Q53" s="56"/>
      <c r="R53" s="50"/>
      <c r="S53" s="56"/>
      <c r="T53" s="50"/>
      <c r="U53" s="50"/>
      <c r="V53" s="50"/>
    </row>
    <row r="54" spans="1:22" ht="19.5" customHeight="1">
      <c r="A54" s="8">
        <v>47</v>
      </c>
      <c r="B54" s="8">
        <v>47</v>
      </c>
      <c r="C54" s="64" t="s">
        <v>68</v>
      </c>
      <c r="D54" s="65">
        <v>37248</v>
      </c>
      <c r="E54" s="10" t="s">
        <v>9</v>
      </c>
      <c r="F54" s="66">
        <v>0</v>
      </c>
      <c r="G54" s="66">
        <v>0.75</v>
      </c>
      <c r="H54" s="66">
        <v>0</v>
      </c>
      <c r="I54" s="28">
        <f t="shared" si="0"/>
        <v>1.5</v>
      </c>
      <c r="J54" s="13"/>
      <c r="K54" s="21"/>
      <c r="L54" s="21"/>
      <c r="M54" s="21"/>
      <c r="N54" s="21"/>
      <c r="P54" s="48"/>
      <c r="Q54" s="56"/>
      <c r="R54" s="50"/>
      <c r="S54" s="56"/>
      <c r="T54" s="50" t="s">
        <v>102</v>
      </c>
      <c r="U54" s="50"/>
      <c r="V54" s="50"/>
    </row>
    <row r="55" spans="1:22" ht="19.5" customHeight="1">
      <c r="A55" s="8">
        <v>48</v>
      </c>
      <c r="B55" s="8">
        <v>48</v>
      </c>
      <c r="C55" s="64" t="s">
        <v>69</v>
      </c>
      <c r="D55" s="65">
        <v>36958</v>
      </c>
      <c r="E55" s="10" t="s">
        <v>9</v>
      </c>
      <c r="F55" s="66">
        <v>3</v>
      </c>
      <c r="G55" s="66">
        <v>2.75</v>
      </c>
      <c r="H55" s="66">
        <v>2.25</v>
      </c>
      <c r="I55" s="28">
        <f t="shared" si="0"/>
        <v>13.75</v>
      </c>
      <c r="J55" s="13"/>
      <c r="K55" s="21"/>
      <c r="L55" s="21"/>
      <c r="M55" s="21"/>
      <c r="N55" s="21"/>
      <c r="P55" s="48"/>
      <c r="Q55" s="56"/>
      <c r="R55" s="50"/>
      <c r="S55" s="56"/>
      <c r="T55" s="50" t="s">
        <v>103</v>
      </c>
      <c r="U55" s="50"/>
      <c r="V55" s="50"/>
    </row>
    <row r="56" spans="1:22" s="2" customFormat="1" ht="19.5" customHeight="1">
      <c r="A56" s="44">
        <v>49</v>
      </c>
      <c r="B56" s="44">
        <v>49</v>
      </c>
      <c r="C56" s="64" t="s">
        <v>70</v>
      </c>
      <c r="D56" s="65">
        <v>36676</v>
      </c>
      <c r="E56" s="10" t="s">
        <v>9</v>
      </c>
      <c r="F56" s="66">
        <v>0</v>
      </c>
      <c r="G56" s="66">
        <v>1.25</v>
      </c>
      <c r="H56" s="66">
        <v>0.5</v>
      </c>
      <c r="I56" s="28">
        <f t="shared" si="0"/>
        <v>3</v>
      </c>
      <c r="J56" s="14"/>
      <c r="K56" s="21"/>
      <c r="L56" s="21"/>
      <c r="M56" s="21"/>
      <c r="N56" s="21"/>
      <c r="P56" s="54"/>
      <c r="Q56" s="56"/>
      <c r="R56" s="52"/>
      <c r="S56" s="56"/>
      <c r="T56" s="52" t="s">
        <v>104</v>
      </c>
      <c r="U56" s="52"/>
      <c r="V56" s="52"/>
    </row>
    <row r="57" spans="1:22" s="99" customFormat="1" ht="19.5" customHeight="1">
      <c r="A57" s="92">
        <v>50</v>
      </c>
      <c r="B57" s="92">
        <v>50</v>
      </c>
      <c r="C57" s="107" t="s">
        <v>71</v>
      </c>
      <c r="D57" s="108">
        <v>36982</v>
      </c>
      <c r="E57" s="109" t="s">
        <v>9</v>
      </c>
      <c r="F57" s="110">
        <v>7</v>
      </c>
      <c r="G57" s="110">
        <v>5.25</v>
      </c>
      <c r="H57" s="110">
        <v>3.5</v>
      </c>
      <c r="I57" s="96">
        <f t="shared" si="0"/>
        <v>28</v>
      </c>
      <c r="J57" s="106"/>
      <c r="K57" s="98"/>
      <c r="L57" s="98"/>
      <c r="M57" s="98"/>
      <c r="N57" s="98"/>
      <c r="P57" s="100"/>
      <c r="Q57" s="111"/>
      <c r="R57" s="102"/>
      <c r="S57" s="111"/>
      <c r="T57" s="102"/>
      <c r="U57" s="102"/>
      <c r="V57" s="102"/>
    </row>
    <row r="58" spans="1:22" ht="19.5" customHeight="1">
      <c r="A58" s="8">
        <v>51</v>
      </c>
      <c r="B58" s="8">
        <v>51</v>
      </c>
      <c r="C58" s="64" t="s">
        <v>72</v>
      </c>
      <c r="D58" s="65">
        <v>37006</v>
      </c>
      <c r="E58" s="10" t="s">
        <v>9</v>
      </c>
      <c r="F58" s="66">
        <v>3</v>
      </c>
      <c r="G58" s="66">
        <v>4.5</v>
      </c>
      <c r="H58" s="66">
        <v>2</v>
      </c>
      <c r="I58" s="28">
        <f t="shared" si="0"/>
        <v>17</v>
      </c>
      <c r="J58" s="13"/>
      <c r="K58" s="21"/>
      <c r="L58" s="21"/>
      <c r="M58" s="21"/>
      <c r="N58" s="21"/>
      <c r="P58" s="48"/>
      <c r="Q58" s="56"/>
      <c r="R58" s="50"/>
      <c r="S58" s="56"/>
      <c r="T58" s="50"/>
      <c r="U58" s="50"/>
      <c r="V58" s="50"/>
    </row>
    <row r="59" spans="1:22" ht="19.5" customHeight="1">
      <c r="A59" s="44">
        <v>52</v>
      </c>
      <c r="B59" s="44">
        <v>52</v>
      </c>
      <c r="C59" s="64" t="s">
        <v>73</v>
      </c>
      <c r="D59" s="65">
        <v>37096</v>
      </c>
      <c r="E59" s="10" t="s">
        <v>9</v>
      </c>
      <c r="F59" s="66">
        <v>0</v>
      </c>
      <c r="G59" s="66">
        <v>4</v>
      </c>
      <c r="H59" s="66">
        <v>2</v>
      </c>
      <c r="I59" s="28">
        <f t="shared" si="0"/>
        <v>10</v>
      </c>
      <c r="J59" s="13"/>
      <c r="K59" s="21"/>
      <c r="L59" s="21"/>
      <c r="M59" s="21"/>
      <c r="N59" s="21"/>
      <c r="P59" s="54"/>
      <c r="Q59" s="56"/>
      <c r="R59" s="50"/>
      <c r="S59" s="56"/>
      <c r="T59" s="50"/>
      <c r="U59" s="50"/>
      <c r="V59" s="50"/>
    </row>
    <row r="60" spans="1:22" ht="19.5" customHeight="1">
      <c r="A60" s="8">
        <v>53</v>
      </c>
      <c r="B60" s="8">
        <v>53</v>
      </c>
      <c r="C60" s="64" t="s">
        <v>74</v>
      </c>
      <c r="D60" s="65">
        <v>36943</v>
      </c>
      <c r="E60" s="10" t="s">
        <v>9</v>
      </c>
      <c r="F60" s="66">
        <v>3.5</v>
      </c>
      <c r="G60" s="66">
        <v>4.25</v>
      </c>
      <c r="H60" s="66">
        <v>2</v>
      </c>
      <c r="I60" s="28">
        <f t="shared" si="0"/>
        <v>17.5</v>
      </c>
      <c r="J60" s="13"/>
      <c r="K60" s="21"/>
      <c r="L60" s="21"/>
      <c r="M60" s="21"/>
      <c r="N60" s="21"/>
      <c r="P60" s="48"/>
      <c r="Q60" s="56"/>
      <c r="R60" s="50"/>
      <c r="S60" s="56"/>
      <c r="T60" s="50"/>
      <c r="U60" s="50"/>
      <c r="V60" s="50"/>
    </row>
    <row r="61" spans="1:22" s="2" customFormat="1" ht="19.5" customHeight="1">
      <c r="A61" s="44">
        <v>54</v>
      </c>
      <c r="B61" s="44">
        <v>54</v>
      </c>
      <c r="C61" s="64" t="s">
        <v>75</v>
      </c>
      <c r="D61" s="65">
        <v>37174</v>
      </c>
      <c r="E61" s="10" t="s">
        <v>9</v>
      </c>
      <c r="F61" s="66">
        <v>2.5</v>
      </c>
      <c r="G61" s="66">
        <v>1.5</v>
      </c>
      <c r="H61" s="66">
        <v>0.5</v>
      </c>
      <c r="I61" s="28">
        <f t="shared" si="0"/>
        <v>8.5</v>
      </c>
      <c r="J61" s="14"/>
      <c r="K61" s="21"/>
      <c r="L61" s="21"/>
      <c r="M61" s="21"/>
      <c r="N61" s="21"/>
      <c r="P61" s="54"/>
      <c r="Q61" s="56"/>
      <c r="R61" s="52"/>
      <c r="S61" s="56"/>
      <c r="T61" s="52"/>
      <c r="U61" s="52"/>
      <c r="V61" s="52"/>
    </row>
    <row r="62" spans="1:22" s="32" customFormat="1" ht="19.5" customHeight="1">
      <c r="A62" s="8">
        <v>55</v>
      </c>
      <c r="B62" s="8">
        <v>55</v>
      </c>
      <c r="C62" s="64" t="s">
        <v>76</v>
      </c>
      <c r="D62" s="65">
        <v>36916</v>
      </c>
      <c r="E62" s="10" t="s">
        <v>9</v>
      </c>
      <c r="F62" s="66">
        <v>7</v>
      </c>
      <c r="G62" s="66">
        <v>5</v>
      </c>
      <c r="H62" s="66">
        <v>3.75</v>
      </c>
      <c r="I62" s="28">
        <f t="shared" si="0"/>
        <v>27.75</v>
      </c>
      <c r="J62" s="13"/>
      <c r="K62" s="35"/>
      <c r="L62" s="35"/>
      <c r="M62" s="35"/>
      <c r="N62" s="35"/>
      <c r="P62" s="48"/>
      <c r="Q62" s="56"/>
      <c r="R62" s="70"/>
      <c r="S62" s="56"/>
      <c r="T62" s="70"/>
      <c r="U62" s="70"/>
      <c r="V62" s="70"/>
    </row>
    <row r="63" spans="1:22" s="99" customFormat="1" ht="19.5" customHeight="1">
      <c r="A63" s="92">
        <v>56</v>
      </c>
      <c r="B63" s="92">
        <v>56</v>
      </c>
      <c r="C63" s="107" t="s">
        <v>77</v>
      </c>
      <c r="D63" s="108">
        <v>37043</v>
      </c>
      <c r="E63" s="109" t="s">
        <v>9</v>
      </c>
      <c r="F63" s="110">
        <v>7</v>
      </c>
      <c r="G63" s="110">
        <v>6.75</v>
      </c>
      <c r="H63" s="110">
        <v>7.25</v>
      </c>
      <c r="I63" s="96">
        <f t="shared" si="0"/>
        <v>34.75</v>
      </c>
      <c r="J63" s="106"/>
      <c r="K63" s="98"/>
      <c r="L63" s="98"/>
      <c r="M63" s="98"/>
      <c r="N63" s="98"/>
      <c r="P63" s="100"/>
      <c r="Q63" s="111"/>
      <c r="R63" s="102"/>
      <c r="S63" s="111"/>
      <c r="T63" s="102"/>
      <c r="U63" s="102"/>
      <c r="V63" s="102"/>
    </row>
    <row r="64" spans="1:22" ht="19.5" customHeight="1">
      <c r="A64" s="8">
        <v>57</v>
      </c>
      <c r="B64" s="8">
        <v>57</v>
      </c>
      <c r="C64" s="64" t="s">
        <v>78</v>
      </c>
      <c r="D64" s="65">
        <v>37219</v>
      </c>
      <c r="E64" s="10" t="s">
        <v>9</v>
      </c>
      <c r="F64" s="66">
        <v>2</v>
      </c>
      <c r="G64" s="66">
        <v>2.75</v>
      </c>
      <c r="H64" s="66">
        <v>1</v>
      </c>
      <c r="I64" s="28">
        <f t="shared" si="0"/>
        <v>10.5</v>
      </c>
      <c r="J64" s="13"/>
      <c r="K64" s="21"/>
      <c r="L64" s="21"/>
      <c r="M64" s="21"/>
      <c r="N64" s="21"/>
      <c r="P64" s="48"/>
      <c r="Q64" s="56"/>
      <c r="R64" s="50"/>
      <c r="S64" s="56"/>
      <c r="T64" s="50"/>
      <c r="U64" s="50"/>
      <c r="V64" s="50"/>
    </row>
    <row r="65" spans="1:22" ht="19.5" customHeight="1">
      <c r="A65" s="8">
        <v>58</v>
      </c>
      <c r="B65" s="8">
        <v>58</v>
      </c>
      <c r="C65" s="64" t="s">
        <v>79</v>
      </c>
      <c r="D65" s="65">
        <v>37188</v>
      </c>
      <c r="E65" s="10" t="s">
        <v>9</v>
      </c>
      <c r="F65" s="66">
        <v>3.3</v>
      </c>
      <c r="G65" s="66">
        <v>4.5</v>
      </c>
      <c r="H65" s="66">
        <v>3</v>
      </c>
      <c r="I65" s="28">
        <f t="shared" si="0"/>
        <v>18.6</v>
      </c>
      <c r="J65" s="13"/>
      <c r="K65" s="21"/>
      <c r="L65" s="21"/>
      <c r="M65" s="21"/>
      <c r="N65" s="21"/>
      <c r="P65" s="48"/>
      <c r="Q65" s="56"/>
      <c r="R65" s="50"/>
      <c r="S65" s="56"/>
      <c r="T65" s="50"/>
      <c r="U65" s="50"/>
      <c r="V65" s="50"/>
    </row>
    <row r="66" spans="1:22" s="2" customFormat="1" ht="19.5" customHeight="1">
      <c r="A66" s="44">
        <v>59</v>
      </c>
      <c r="B66" s="44">
        <v>59</v>
      </c>
      <c r="C66" s="64" t="s">
        <v>80</v>
      </c>
      <c r="D66" s="65">
        <v>37236</v>
      </c>
      <c r="E66" s="10" t="s">
        <v>9</v>
      </c>
      <c r="F66" s="66">
        <v>1</v>
      </c>
      <c r="G66" s="66">
        <v>2.5</v>
      </c>
      <c r="H66" s="66">
        <v>0</v>
      </c>
      <c r="I66" s="28">
        <f t="shared" si="0"/>
        <v>7</v>
      </c>
      <c r="J66" s="14"/>
      <c r="K66" s="21"/>
      <c r="L66" s="21"/>
      <c r="M66" s="21"/>
      <c r="N66" s="21"/>
      <c r="P66" s="54"/>
      <c r="Q66" s="56"/>
      <c r="R66" s="52"/>
      <c r="S66" s="56"/>
      <c r="T66" s="52"/>
      <c r="U66" s="52"/>
      <c r="V66" s="52"/>
    </row>
    <row r="67" spans="1:22" ht="19.5" customHeight="1">
      <c r="A67" s="8">
        <v>60</v>
      </c>
      <c r="B67" s="8">
        <v>60</v>
      </c>
      <c r="C67" s="64" t="s">
        <v>81</v>
      </c>
      <c r="D67" s="65">
        <v>37133</v>
      </c>
      <c r="E67" s="10" t="s">
        <v>9</v>
      </c>
      <c r="F67" s="66">
        <v>6</v>
      </c>
      <c r="G67" s="66">
        <v>4.75</v>
      </c>
      <c r="H67" s="66">
        <v>1.5</v>
      </c>
      <c r="I67" s="28">
        <f t="shared" si="0"/>
        <v>23</v>
      </c>
      <c r="J67" s="13"/>
      <c r="K67" s="21"/>
      <c r="L67" s="21"/>
      <c r="M67" s="21"/>
      <c r="N67" s="21"/>
      <c r="P67" s="48"/>
      <c r="Q67" s="56"/>
      <c r="R67" s="50"/>
      <c r="S67" s="56"/>
      <c r="T67" s="50"/>
      <c r="U67" s="50"/>
      <c r="V67" s="50"/>
    </row>
    <row r="68" spans="1:22" s="99" customFormat="1" ht="19.5" customHeight="1">
      <c r="A68" s="112">
        <v>61</v>
      </c>
      <c r="B68" s="92">
        <v>61</v>
      </c>
      <c r="C68" s="107" t="s">
        <v>82</v>
      </c>
      <c r="D68" s="108">
        <v>36970</v>
      </c>
      <c r="E68" s="109" t="s">
        <v>9</v>
      </c>
      <c r="F68" s="110">
        <v>6.5</v>
      </c>
      <c r="G68" s="110">
        <v>5</v>
      </c>
      <c r="H68" s="110">
        <v>3.75</v>
      </c>
      <c r="I68" s="96">
        <f t="shared" si="0"/>
        <v>26.75</v>
      </c>
      <c r="J68" s="106"/>
      <c r="K68" s="98"/>
      <c r="L68" s="98"/>
      <c r="M68" s="98"/>
      <c r="N68" s="98"/>
      <c r="P68" s="103"/>
      <c r="Q68" s="111"/>
      <c r="R68" s="102"/>
      <c r="S68" s="111"/>
      <c r="T68" s="102"/>
      <c r="U68" s="102"/>
      <c r="V68" s="102"/>
    </row>
    <row r="69" spans="1:22" s="99" customFormat="1" ht="19.5" customHeight="1">
      <c r="A69" s="92">
        <v>62</v>
      </c>
      <c r="B69" s="92">
        <v>62</v>
      </c>
      <c r="C69" s="107" t="s">
        <v>101</v>
      </c>
      <c r="D69" s="108">
        <v>37076</v>
      </c>
      <c r="E69" s="109" t="s">
        <v>9</v>
      </c>
      <c r="F69" s="110">
        <v>7</v>
      </c>
      <c r="G69" s="110">
        <v>5.75</v>
      </c>
      <c r="H69" s="110">
        <v>5</v>
      </c>
      <c r="I69" s="96">
        <f t="shared" si="0"/>
        <v>30.5</v>
      </c>
      <c r="J69" s="106"/>
      <c r="K69" s="98"/>
      <c r="L69" s="98"/>
      <c r="M69" s="98"/>
      <c r="N69" s="98"/>
      <c r="P69" s="103"/>
      <c r="Q69" s="111"/>
      <c r="R69" s="102"/>
      <c r="S69" s="111"/>
      <c r="T69" s="102"/>
      <c r="U69" s="102"/>
      <c r="V69" s="102"/>
    </row>
    <row r="70" spans="1:21" s="2" customFormat="1" ht="19.5" customHeight="1">
      <c r="A70" s="44">
        <v>63</v>
      </c>
      <c r="B70" s="8">
        <v>63</v>
      </c>
      <c r="C70" s="9" t="s">
        <v>83</v>
      </c>
      <c r="D70" s="10"/>
      <c r="E70" s="9" t="s">
        <v>9</v>
      </c>
      <c r="F70" s="11">
        <v>0</v>
      </c>
      <c r="G70" s="11">
        <v>1</v>
      </c>
      <c r="H70" s="11">
        <v>0</v>
      </c>
      <c r="I70" s="28">
        <f t="shared" si="0"/>
        <v>2</v>
      </c>
      <c r="J70" s="13"/>
      <c r="K70" s="21"/>
      <c r="L70" s="21"/>
      <c r="M70" s="21"/>
      <c r="N70" s="21"/>
      <c r="P70" s="74"/>
      <c r="Q70" s="41"/>
      <c r="R70" s="11" t="e">
        <f>AVERAGE(R8:R69)</f>
        <v>#DIV/0!</v>
      </c>
      <c r="S70" s="11">
        <v>4.7</v>
      </c>
      <c r="T70" s="11" t="e">
        <f>AVERAGE(T8:T69)</f>
        <v>#DIV/0!</v>
      </c>
      <c r="U70" s="28">
        <v>19.6</v>
      </c>
    </row>
    <row r="71" spans="1:19" s="2" customFormat="1" ht="19.5" customHeight="1">
      <c r="A71" s="8">
        <v>64</v>
      </c>
      <c r="B71" s="8">
        <v>64</v>
      </c>
      <c r="C71" s="9" t="s">
        <v>105</v>
      </c>
      <c r="D71" s="10"/>
      <c r="E71" s="9" t="s">
        <v>9</v>
      </c>
      <c r="F71" s="11">
        <v>1.5</v>
      </c>
      <c r="G71" s="11">
        <v>1.5</v>
      </c>
      <c r="H71" s="11">
        <v>1</v>
      </c>
      <c r="I71" s="28">
        <f t="shared" si="0"/>
        <v>7</v>
      </c>
      <c r="J71" s="13"/>
      <c r="K71" s="21"/>
      <c r="L71" s="21"/>
      <c r="M71" s="21"/>
      <c r="N71" s="21"/>
      <c r="P71" s="74"/>
      <c r="Q71" s="41"/>
      <c r="S71" s="41"/>
    </row>
    <row r="72" spans="1:19" s="2" customFormat="1" ht="19.5" customHeight="1">
      <c r="A72" s="44">
        <v>65</v>
      </c>
      <c r="B72" s="8">
        <v>65</v>
      </c>
      <c r="C72" s="9" t="s">
        <v>108</v>
      </c>
      <c r="D72" s="10"/>
      <c r="E72" s="9" t="s">
        <v>9</v>
      </c>
      <c r="F72" s="11">
        <v>0.5</v>
      </c>
      <c r="G72" s="11">
        <v>4</v>
      </c>
      <c r="H72" s="11">
        <v>1.5</v>
      </c>
      <c r="I72" s="28">
        <f t="shared" si="0"/>
        <v>10.5</v>
      </c>
      <c r="J72" s="13"/>
      <c r="K72" s="21"/>
      <c r="L72" s="21"/>
      <c r="M72" s="21"/>
      <c r="N72" s="21"/>
      <c r="P72" s="74"/>
      <c r="Q72" s="41"/>
      <c r="S72" s="41"/>
    </row>
    <row r="73" spans="1:19" s="2" customFormat="1" ht="19.5" customHeight="1">
      <c r="A73" s="73"/>
      <c r="B73" s="73"/>
      <c r="C73" s="77"/>
      <c r="D73" s="78"/>
      <c r="E73" s="77"/>
      <c r="F73" s="79">
        <f>SUM(F8:F72)</f>
        <v>224.35000000000002</v>
      </c>
      <c r="G73" s="79">
        <f>SUM(G8:G72)</f>
        <v>244.17000000000002</v>
      </c>
      <c r="H73" s="79">
        <f>SUM(H8:H72)</f>
        <v>115.85</v>
      </c>
      <c r="I73" s="80">
        <f>SUM(I8:I72)</f>
        <v>1052.89</v>
      </c>
      <c r="J73" s="81"/>
      <c r="K73" s="82"/>
      <c r="L73" s="82"/>
      <c r="M73" s="82"/>
      <c r="N73" s="82"/>
      <c r="P73" s="74"/>
      <c r="Q73" s="41"/>
      <c r="S73" s="41"/>
    </row>
    <row r="74" spans="3:16" ht="19.5" customHeight="1">
      <c r="C74" s="3"/>
      <c r="F74" s="1">
        <f>F73/65</f>
        <v>3.451538461538462</v>
      </c>
      <c r="G74" s="1">
        <f>G73/65</f>
        <v>3.7564615384615387</v>
      </c>
      <c r="H74" s="1">
        <f>H73/65</f>
        <v>1.7823076923076921</v>
      </c>
      <c r="L74"/>
      <c r="M74"/>
      <c r="N74"/>
      <c r="P74" s="74"/>
    </row>
    <row r="75" spans="4:16" ht="19.5" customHeight="1">
      <c r="D75" s="68"/>
      <c r="E75" s="68"/>
      <c r="F75" s="69"/>
      <c r="G75" s="69" t="s">
        <v>86</v>
      </c>
      <c r="H75" s="69"/>
      <c r="I75" s="69"/>
      <c r="J75" s="68"/>
      <c r="K75"/>
      <c r="L75"/>
      <c r="M75"/>
      <c r="N75"/>
      <c r="P75" s="74"/>
    </row>
    <row r="76" spans="4:16" ht="19.5" customHeight="1">
      <c r="D76" s="3"/>
      <c r="E76" s="3"/>
      <c r="F76" s="4"/>
      <c r="G76" s="4"/>
      <c r="H76" s="4"/>
      <c r="I76" s="4"/>
      <c r="J76" s="3"/>
      <c r="K76"/>
      <c r="L76"/>
      <c r="M76"/>
      <c r="N76"/>
      <c r="P76" s="74"/>
    </row>
    <row r="77" spans="4:16" ht="19.5" customHeight="1">
      <c r="D77" s="117" t="s">
        <v>87</v>
      </c>
      <c r="E77" s="117"/>
      <c r="F77" s="117"/>
      <c r="G77" s="117"/>
      <c r="H77" s="117"/>
      <c r="I77" s="117"/>
      <c r="J77" s="117"/>
      <c r="K77" s="117"/>
      <c r="L77"/>
      <c r="M77"/>
      <c r="N77"/>
      <c r="P77" s="74"/>
    </row>
    <row r="78" spans="4:16" ht="19.5" customHeight="1">
      <c r="D78" s="3"/>
      <c r="E78" s="3"/>
      <c r="F78" s="4"/>
      <c r="G78" s="117"/>
      <c r="H78" s="117"/>
      <c r="I78" s="117"/>
      <c r="J78" s="117"/>
      <c r="K78"/>
      <c r="L78"/>
      <c r="M78"/>
      <c r="N78"/>
      <c r="P78" s="74"/>
    </row>
    <row r="79" spans="4:16" ht="16.5">
      <c r="D79" s="3"/>
      <c r="E79" s="3"/>
      <c r="F79" s="4"/>
      <c r="G79" s="4"/>
      <c r="H79" s="4"/>
      <c r="I79" s="4"/>
      <c r="J79" s="4"/>
      <c r="P79" s="74"/>
    </row>
    <row r="80" spans="3:16" ht="16.5">
      <c r="C80" t="s">
        <v>109</v>
      </c>
      <c r="D80" s="3"/>
      <c r="E80" s="3"/>
      <c r="F80" s="4"/>
      <c r="G80" s="4"/>
      <c r="H80" s="4"/>
      <c r="I80" s="4"/>
      <c r="J80" s="3"/>
      <c r="P80" s="74"/>
    </row>
    <row r="81" spans="3:16" ht="16.5">
      <c r="C81" t="s">
        <v>111</v>
      </c>
      <c r="D81" s="117" t="s">
        <v>88</v>
      </c>
      <c r="E81" s="117"/>
      <c r="F81" s="117"/>
      <c r="G81" s="117"/>
      <c r="H81" s="117"/>
      <c r="I81" s="117"/>
      <c r="J81" s="117"/>
      <c r="K81" s="117"/>
      <c r="P81" s="74"/>
    </row>
    <row r="82" spans="3:16" ht="16.5">
      <c r="C82" t="s">
        <v>110</v>
      </c>
      <c r="D82" s="3"/>
      <c r="E82" s="3"/>
      <c r="F82" s="4"/>
      <c r="G82" s="4"/>
      <c r="H82" s="4"/>
      <c r="I82" s="4"/>
      <c r="J82" s="3"/>
      <c r="P82" s="74"/>
    </row>
    <row r="83" ht="16.5">
      <c r="P83" s="74"/>
    </row>
    <row r="84" ht="16.5">
      <c r="P84" s="74"/>
    </row>
    <row r="85" ht="16.5">
      <c r="P85" s="74"/>
    </row>
    <row r="86" ht="16.5">
      <c r="P86" s="74"/>
    </row>
    <row r="87" ht="16.5">
      <c r="P87" s="74"/>
    </row>
    <row r="88" ht="16.5">
      <c r="P88" s="74"/>
    </row>
    <row r="89" ht="16.5">
      <c r="P89" s="74"/>
    </row>
    <row r="90" ht="16.5">
      <c r="P90" s="74"/>
    </row>
    <row r="91" ht="16.5">
      <c r="P91" s="74"/>
    </row>
    <row r="92" ht="16.5">
      <c r="P92" s="74"/>
    </row>
    <row r="93" ht="16.5">
      <c r="P93" s="74"/>
    </row>
    <row r="94" ht="16.5">
      <c r="P94" s="74"/>
    </row>
    <row r="95" ht="16.5">
      <c r="P95" s="74"/>
    </row>
    <row r="96" ht="16.5">
      <c r="P96" s="74"/>
    </row>
    <row r="97" ht="16.5">
      <c r="P97" s="74"/>
    </row>
    <row r="98" ht="16.5">
      <c r="P98" s="74"/>
    </row>
    <row r="99" ht="16.5">
      <c r="P99" s="74"/>
    </row>
    <row r="100" ht="16.5">
      <c r="P100" s="74"/>
    </row>
    <row r="101" ht="16.5">
      <c r="P101" s="74"/>
    </row>
    <row r="102" ht="16.5">
      <c r="P102" s="74"/>
    </row>
    <row r="103" ht="16.5">
      <c r="P103" s="74"/>
    </row>
    <row r="104" ht="16.5">
      <c r="P104" s="74"/>
    </row>
    <row r="105" ht="16.5">
      <c r="P105" s="74"/>
    </row>
    <row r="106" ht="16.5">
      <c r="P106" s="74"/>
    </row>
    <row r="107" ht="16.5">
      <c r="P107" s="85"/>
    </row>
    <row r="108" ht="16.5">
      <c r="P108" s="85"/>
    </row>
    <row r="109" ht="16.5">
      <c r="P109" s="85"/>
    </row>
    <row r="110" ht="16.5">
      <c r="P110" s="85"/>
    </row>
    <row r="111" ht="16.5">
      <c r="P111" s="85"/>
    </row>
    <row r="112" ht="16.5">
      <c r="P112" s="85"/>
    </row>
    <row r="113" ht="16.5">
      <c r="P113" s="85"/>
    </row>
    <row r="114" ht="16.5">
      <c r="P114" s="85"/>
    </row>
    <row r="115" ht="16.5">
      <c r="P115" s="85"/>
    </row>
    <row r="116" ht="16.5">
      <c r="P116" s="85"/>
    </row>
    <row r="117" ht="16.5">
      <c r="P117" s="85"/>
    </row>
    <row r="118" ht="16.5">
      <c r="P118" s="85"/>
    </row>
    <row r="119" ht="16.5">
      <c r="P119" s="85"/>
    </row>
    <row r="120" ht="16.5">
      <c r="P120" s="85"/>
    </row>
    <row r="121" ht="16.5">
      <c r="P121" s="85"/>
    </row>
    <row r="122" ht="16.5">
      <c r="P122" s="85"/>
    </row>
    <row r="123" ht="16.5">
      <c r="P123" s="85"/>
    </row>
    <row r="124" ht="16.5">
      <c r="P124" s="85"/>
    </row>
    <row r="125" ht="16.5">
      <c r="P125" s="85"/>
    </row>
    <row r="126" ht="16.5">
      <c r="P126" s="85"/>
    </row>
    <row r="127" ht="16.5">
      <c r="P127" s="85"/>
    </row>
    <row r="128" ht="16.5">
      <c r="P128" s="85"/>
    </row>
    <row r="129" ht="16.5">
      <c r="P129" s="85"/>
    </row>
    <row r="130" ht="16.5">
      <c r="P130" s="85"/>
    </row>
    <row r="131" ht="16.5">
      <c r="P131" s="85"/>
    </row>
    <row r="132" ht="16.5">
      <c r="P132" s="85"/>
    </row>
    <row r="133" ht="16.5">
      <c r="P133" s="86"/>
    </row>
    <row r="134" ht="16.5">
      <c r="P134" s="86"/>
    </row>
    <row r="135" ht="16.5">
      <c r="P135" s="86"/>
    </row>
    <row r="136" ht="15.75">
      <c r="P136" s="76"/>
    </row>
  </sheetData>
  <autoFilter ref="A8:N78"/>
  <mergeCells count="12">
    <mergeCell ref="D77:K77"/>
    <mergeCell ref="D81:K81"/>
    <mergeCell ref="A2:C2"/>
    <mergeCell ref="G78:J78"/>
    <mergeCell ref="E6:E7"/>
    <mergeCell ref="F6:H6"/>
    <mergeCell ref="I6:I7"/>
    <mergeCell ref="A6:A7"/>
    <mergeCell ref="B6:B7"/>
    <mergeCell ref="A4:N4"/>
    <mergeCell ref="C6:C7"/>
    <mergeCell ref="D6:D7"/>
  </mergeCells>
  <printOptions/>
  <pageMargins left="0.11811023622047245" right="0.11811023622047245" top="0.5118110236220472" bottom="0.5118110236220472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0"/>
  <sheetViews>
    <sheetView workbookViewId="0" topLeftCell="A76">
      <selection activeCell="R69" sqref="R69"/>
    </sheetView>
  </sheetViews>
  <sheetFormatPr defaultColWidth="8.796875" defaultRowHeight="15"/>
  <cols>
    <col min="1" max="1" width="3.3984375" style="0" customWidth="1"/>
    <col min="2" max="2" width="3.69921875" style="0" customWidth="1"/>
    <col min="3" max="3" width="20.09765625" style="0" customWidth="1"/>
    <col min="4" max="4" width="10.3984375" style="0" customWidth="1"/>
    <col min="5" max="5" width="4.19921875" style="0" customWidth="1"/>
    <col min="6" max="6" width="5.19921875" style="1" customWidth="1"/>
    <col min="7" max="7" width="6.09765625" style="1" customWidth="1"/>
    <col min="8" max="8" width="5.3984375" style="1" customWidth="1"/>
    <col min="9" max="9" width="6.19921875" style="1" customWidth="1"/>
    <col min="10" max="10" width="3.5" style="0" customWidth="1"/>
    <col min="11" max="13" width="4.59765625" style="15" customWidth="1"/>
    <col min="14" max="14" width="7.8984375" style="15" customWidth="1"/>
  </cols>
  <sheetData>
    <row r="1" ht="6.75" customHeight="1"/>
    <row r="2" spans="1:14" ht="15.75">
      <c r="A2" s="116" t="s">
        <v>85</v>
      </c>
      <c r="B2" s="116"/>
      <c r="C2" s="116"/>
      <c r="D2" s="5"/>
      <c r="E2" s="5"/>
      <c r="F2" s="6"/>
      <c r="G2" s="6"/>
      <c r="H2" s="6"/>
      <c r="I2" s="6"/>
      <c r="J2" s="5"/>
      <c r="K2" s="16"/>
      <c r="L2" s="16"/>
      <c r="M2" s="16"/>
      <c r="N2" s="16"/>
    </row>
    <row r="3" spans="1:14" ht="20.25" customHeight="1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0.25" customHeight="1">
      <c r="A4" s="24"/>
      <c r="B4" s="24"/>
      <c r="C4" s="24"/>
      <c r="D4" s="24"/>
      <c r="E4" s="24"/>
      <c r="F4" s="24"/>
      <c r="G4" s="24"/>
      <c r="H4" s="24"/>
      <c r="I4" s="26"/>
      <c r="J4" s="5"/>
      <c r="K4" s="16"/>
      <c r="L4" s="16"/>
      <c r="M4" s="16"/>
      <c r="N4" s="16"/>
    </row>
    <row r="5" spans="1:14" ht="21" customHeight="1">
      <c r="A5" s="121"/>
      <c r="B5" s="122"/>
      <c r="C5" s="123"/>
      <c r="D5" s="123"/>
      <c r="E5" s="123"/>
      <c r="F5" s="123"/>
      <c r="G5" s="123"/>
      <c r="H5" s="123"/>
      <c r="I5" s="123"/>
      <c r="J5" s="123"/>
      <c r="K5" s="71" t="s">
        <v>11</v>
      </c>
      <c r="L5" s="71" t="s">
        <v>16</v>
      </c>
      <c r="M5" s="71" t="s">
        <v>12</v>
      </c>
      <c r="N5" s="72" t="s">
        <v>21</v>
      </c>
    </row>
    <row r="6" spans="1:14" ht="21.75" customHeight="1">
      <c r="A6" s="118" t="s">
        <v>0</v>
      </c>
      <c r="B6" s="118" t="s">
        <v>1</v>
      </c>
      <c r="C6" s="118" t="s">
        <v>2</v>
      </c>
      <c r="D6" s="118" t="s">
        <v>3</v>
      </c>
      <c r="E6" s="118" t="s">
        <v>4</v>
      </c>
      <c r="F6" s="118" t="s">
        <v>5</v>
      </c>
      <c r="G6" s="118"/>
      <c r="H6" s="118"/>
      <c r="I6" s="118" t="s">
        <v>18</v>
      </c>
      <c r="J6" s="58" t="s">
        <v>14</v>
      </c>
      <c r="K6" s="19">
        <v>2.6</v>
      </c>
      <c r="L6" s="20">
        <v>4.4</v>
      </c>
      <c r="M6" s="19">
        <v>4.1</v>
      </c>
      <c r="N6" s="19">
        <v>18.1</v>
      </c>
    </row>
    <row r="7" spans="1:14" ht="21" customHeight="1">
      <c r="A7" s="118"/>
      <c r="B7" s="118"/>
      <c r="C7" s="118"/>
      <c r="D7" s="118"/>
      <c r="E7" s="118"/>
      <c r="F7" s="57" t="s">
        <v>7</v>
      </c>
      <c r="G7" s="57" t="s">
        <v>6</v>
      </c>
      <c r="H7" s="57" t="s">
        <v>8</v>
      </c>
      <c r="I7" s="118"/>
      <c r="J7" s="58" t="s">
        <v>15</v>
      </c>
      <c r="K7" s="59" t="s">
        <v>17</v>
      </c>
      <c r="L7" s="59" t="s">
        <v>17</v>
      </c>
      <c r="M7" s="59" t="s">
        <v>17</v>
      </c>
      <c r="N7" s="59" t="s">
        <v>13</v>
      </c>
    </row>
    <row r="8" spans="1:21" ht="19.5" customHeight="1">
      <c r="A8" s="43">
        <v>1</v>
      </c>
      <c r="B8" s="43">
        <v>1</v>
      </c>
      <c r="C8" s="60" t="s">
        <v>23</v>
      </c>
      <c r="D8" s="61">
        <v>37005</v>
      </c>
      <c r="E8" s="8"/>
      <c r="F8" s="45">
        <v>4</v>
      </c>
      <c r="G8" s="62">
        <v>5</v>
      </c>
      <c r="H8" s="62">
        <v>5.15</v>
      </c>
      <c r="I8" s="23">
        <f aca="true" t="shared" si="0" ref="I8:I34">F8*2+G8*2+H8</f>
        <v>23.15</v>
      </c>
      <c r="J8" s="12" t="s">
        <v>19</v>
      </c>
      <c r="K8" s="21">
        <v>2</v>
      </c>
      <c r="L8" s="21">
        <v>23</v>
      </c>
      <c r="M8" s="21">
        <f>COUNTIF(H8:H72,"&gt;=5")</f>
        <v>15</v>
      </c>
      <c r="N8" s="21">
        <v>11</v>
      </c>
      <c r="P8" s="48"/>
      <c r="Q8" s="49"/>
      <c r="R8" s="50"/>
      <c r="S8" s="51"/>
      <c r="T8" s="50"/>
      <c r="U8" s="50"/>
    </row>
    <row r="9" spans="1:21" ht="19.5" customHeight="1">
      <c r="A9" s="8">
        <v>2</v>
      </c>
      <c r="B9" s="8">
        <v>2</v>
      </c>
      <c r="C9" s="63" t="s">
        <v>24</v>
      </c>
      <c r="D9" s="61">
        <v>37204</v>
      </c>
      <c r="E9" s="8" t="s">
        <v>10</v>
      </c>
      <c r="F9" s="45">
        <v>3.25</v>
      </c>
      <c r="G9" s="62">
        <v>3.75</v>
      </c>
      <c r="H9" s="62">
        <v>3.8</v>
      </c>
      <c r="I9" s="28">
        <f t="shared" si="0"/>
        <v>17.8</v>
      </c>
      <c r="J9" s="12" t="s">
        <v>20</v>
      </c>
      <c r="K9" s="22">
        <f>K8*100/61</f>
        <v>3.278688524590164</v>
      </c>
      <c r="L9" s="22">
        <f>L8*100/61</f>
        <v>37.704918032786885</v>
      </c>
      <c r="M9" s="22">
        <f>M8*100/61</f>
        <v>24.59016393442623</v>
      </c>
      <c r="N9" s="22">
        <f>N8*100/61</f>
        <v>18.0327868852459</v>
      </c>
      <c r="P9" s="48"/>
      <c r="Q9" s="49"/>
      <c r="R9" s="50"/>
      <c r="S9" s="51"/>
      <c r="T9" s="50"/>
      <c r="U9" s="50"/>
    </row>
    <row r="10" spans="1:21" ht="19.5" customHeight="1">
      <c r="A10" s="8">
        <v>3</v>
      </c>
      <c r="B10" s="43">
        <v>3</v>
      </c>
      <c r="C10" s="60" t="s">
        <v>25</v>
      </c>
      <c r="D10" s="61">
        <v>36949</v>
      </c>
      <c r="E10" s="8" t="s">
        <v>10</v>
      </c>
      <c r="F10" s="45">
        <v>4.75</v>
      </c>
      <c r="G10" s="62">
        <v>6.75</v>
      </c>
      <c r="H10" s="62">
        <v>6.65</v>
      </c>
      <c r="I10" s="23">
        <f t="shared" si="0"/>
        <v>29.65</v>
      </c>
      <c r="J10" s="13"/>
      <c r="K10" s="21"/>
      <c r="L10" s="21"/>
      <c r="M10" s="21"/>
      <c r="N10" s="21"/>
      <c r="P10" s="48"/>
      <c r="Q10" s="49"/>
      <c r="R10" s="50"/>
      <c r="S10" s="51"/>
      <c r="T10" s="50"/>
      <c r="U10" s="50"/>
    </row>
    <row r="11" spans="1:21" ht="19.5" customHeight="1">
      <c r="A11" s="8">
        <v>4</v>
      </c>
      <c r="B11" s="8">
        <v>4</v>
      </c>
      <c r="C11" s="63" t="s">
        <v>26</v>
      </c>
      <c r="D11" s="61">
        <v>36873</v>
      </c>
      <c r="E11" s="8" t="s">
        <v>10</v>
      </c>
      <c r="F11" s="45">
        <v>2.5</v>
      </c>
      <c r="G11" s="62">
        <v>3</v>
      </c>
      <c r="H11" s="62">
        <v>4.5</v>
      </c>
      <c r="I11" s="28">
        <f t="shared" si="0"/>
        <v>15.5</v>
      </c>
      <c r="J11" s="13"/>
      <c r="K11" s="21"/>
      <c r="L11" s="21"/>
      <c r="M11" s="21"/>
      <c r="N11" s="21"/>
      <c r="P11" s="48"/>
      <c r="Q11" s="49"/>
      <c r="R11" s="50"/>
      <c r="S11" s="51"/>
      <c r="T11" s="50"/>
      <c r="U11" s="50"/>
    </row>
    <row r="12" spans="1:21" s="2" customFormat="1" ht="19.5" customHeight="1">
      <c r="A12" s="8">
        <v>5</v>
      </c>
      <c r="B12" s="8">
        <v>5</v>
      </c>
      <c r="C12" s="63" t="s">
        <v>27</v>
      </c>
      <c r="D12" s="61">
        <v>37203</v>
      </c>
      <c r="E12" s="8" t="s">
        <v>10</v>
      </c>
      <c r="F12" s="45">
        <v>2.75</v>
      </c>
      <c r="G12" s="62">
        <v>2.25</v>
      </c>
      <c r="H12" s="62">
        <v>3.9</v>
      </c>
      <c r="I12" s="28">
        <f t="shared" si="0"/>
        <v>13.9</v>
      </c>
      <c r="J12" s="14"/>
      <c r="K12" s="21"/>
      <c r="L12" s="21"/>
      <c r="M12" s="21"/>
      <c r="N12" s="21"/>
      <c r="P12" s="48"/>
      <c r="Q12" s="49"/>
      <c r="R12" s="52"/>
      <c r="S12" s="51"/>
      <c r="T12" s="52"/>
      <c r="U12" s="52"/>
    </row>
    <row r="13" spans="1:21" ht="19.5" customHeight="1">
      <c r="A13" s="8">
        <v>6</v>
      </c>
      <c r="B13" s="8">
        <v>6</v>
      </c>
      <c r="C13" s="63" t="s">
        <v>28</v>
      </c>
      <c r="D13" s="61">
        <v>37089</v>
      </c>
      <c r="E13" s="8" t="s">
        <v>10</v>
      </c>
      <c r="F13" s="45">
        <v>1.25</v>
      </c>
      <c r="G13" s="62">
        <v>2.5</v>
      </c>
      <c r="H13" s="62">
        <v>1.75</v>
      </c>
      <c r="I13" s="28">
        <f t="shared" si="0"/>
        <v>9.25</v>
      </c>
      <c r="J13" s="13"/>
      <c r="K13" s="21"/>
      <c r="L13" s="21"/>
      <c r="M13" s="21"/>
      <c r="N13" s="21"/>
      <c r="P13" s="48"/>
      <c r="Q13" s="49"/>
      <c r="R13" s="50"/>
      <c r="S13" s="51"/>
      <c r="T13" s="50"/>
      <c r="U13" s="50"/>
    </row>
    <row r="14" spans="1:21" ht="19.5" customHeight="1">
      <c r="A14" s="8">
        <v>7</v>
      </c>
      <c r="B14" s="8">
        <v>7</v>
      </c>
      <c r="C14" s="63" t="s">
        <v>29</v>
      </c>
      <c r="D14" s="61">
        <v>37123</v>
      </c>
      <c r="E14" s="8" t="s">
        <v>10</v>
      </c>
      <c r="F14" s="45">
        <v>2</v>
      </c>
      <c r="G14" s="62">
        <v>0.65</v>
      </c>
      <c r="H14" s="62">
        <v>2.5</v>
      </c>
      <c r="I14" s="28">
        <f t="shared" si="0"/>
        <v>7.8</v>
      </c>
      <c r="J14" s="13"/>
      <c r="K14" s="21"/>
      <c r="L14" s="21"/>
      <c r="M14" s="21"/>
      <c r="N14" s="21"/>
      <c r="P14" s="48"/>
      <c r="Q14" s="49"/>
      <c r="R14" s="50"/>
      <c r="S14" s="51"/>
      <c r="T14" s="50"/>
      <c r="U14" s="50"/>
    </row>
    <row r="15" spans="1:21" s="2" customFormat="1" ht="19.5" customHeight="1">
      <c r="A15" s="8">
        <v>8</v>
      </c>
      <c r="B15" s="8">
        <v>8</v>
      </c>
      <c r="C15" s="63" t="s">
        <v>30</v>
      </c>
      <c r="D15" s="61">
        <v>37171</v>
      </c>
      <c r="E15" s="8" t="s">
        <v>10</v>
      </c>
      <c r="F15" s="45">
        <v>2.5</v>
      </c>
      <c r="G15" s="62">
        <v>2.5</v>
      </c>
      <c r="H15" s="62">
        <v>0.5</v>
      </c>
      <c r="I15" s="28">
        <f t="shared" si="0"/>
        <v>10.5</v>
      </c>
      <c r="J15" s="14"/>
      <c r="K15" s="21"/>
      <c r="L15" s="21"/>
      <c r="M15" s="21"/>
      <c r="N15" s="21"/>
      <c r="P15" s="48"/>
      <c r="Q15" s="49"/>
      <c r="R15" s="52"/>
      <c r="S15" s="51"/>
      <c r="T15" s="52"/>
      <c r="U15" s="52"/>
    </row>
    <row r="16" spans="1:21" ht="19.5" customHeight="1">
      <c r="A16" s="8">
        <v>9</v>
      </c>
      <c r="B16" s="8">
        <v>9</v>
      </c>
      <c r="C16" s="63" t="s">
        <v>31</v>
      </c>
      <c r="D16" s="61">
        <v>36947</v>
      </c>
      <c r="E16" s="8" t="s">
        <v>10</v>
      </c>
      <c r="F16" s="45">
        <v>3</v>
      </c>
      <c r="G16" s="62">
        <v>4.5</v>
      </c>
      <c r="H16" s="62">
        <v>2.75</v>
      </c>
      <c r="I16" s="28">
        <f t="shared" si="0"/>
        <v>17.75</v>
      </c>
      <c r="J16" s="13"/>
      <c r="K16" s="21"/>
      <c r="L16" s="21"/>
      <c r="M16" s="21"/>
      <c r="N16" s="21"/>
      <c r="P16" s="48"/>
      <c r="Q16" s="49"/>
      <c r="R16" s="50"/>
      <c r="S16" s="51"/>
      <c r="T16" s="50"/>
      <c r="U16" s="50"/>
    </row>
    <row r="17" spans="1:21" ht="19.5" customHeight="1">
      <c r="A17" s="8">
        <v>10</v>
      </c>
      <c r="B17" s="8">
        <v>10</v>
      </c>
      <c r="C17" s="63" t="s">
        <v>32</v>
      </c>
      <c r="D17" s="61">
        <v>37114</v>
      </c>
      <c r="E17" s="8" t="s">
        <v>10</v>
      </c>
      <c r="F17" s="45">
        <v>2.5</v>
      </c>
      <c r="G17" s="62">
        <v>1</v>
      </c>
      <c r="H17" s="62">
        <v>1.75</v>
      </c>
      <c r="I17" s="28">
        <f t="shared" si="0"/>
        <v>8.75</v>
      </c>
      <c r="J17" s="13"/>
      <c r="K17" s="21"/>
      <c r="L17" s="21"/>
      <c r="M17" s="21"/>
      <c r="N17" s="21"/>
      <c r="P17" s="48"/>
      <c r="Q17" s="49"/>
      <c r="R17" s="50"/>
      <c r="S17" s="51"/>
      <c r="T17" s="50"/>
      <c r="U17" s="50"/>
    </row>
    <row r="18" spans="1:21" ht="19.5" customHeight="1">
      <c r="A18" s="8">
        <v>11</v>
      </c>
      <c r="B18" s="8">
        <v>11</v>
      </c>
      <c r="C18" s="63" t="s">
        <v>33</v>
      </c>
      <c r="D18" s="61">
        <v>36985</v>
      </c>
      <c r="E18" s="8" t="s">
        <v>10</v>
      </c>
      <c r="F18" s="45">
        <v>1</v>
      </c>
      <c r="G18" s="62">
        <v>1</v>
      </c>
      <c r="H18" s="62">
        <v>3.8</v>
      </c>
      <c r="I18" s="28">
        <f t="shared" si="0"/>
        <v>7.8</v>
      </c>
      <c r="J18" s="13"/>
      <c r="K18" s="21"/>
      <c r="L18" s="21"/>
      <c r="M18" s="21"/>
      <c r="N18" s="21"/>
      <c r="P18" s="48"/>
      <c r="Q18" s="49"/>
      <c r="R18" s="50"/>
      <c r="S18" s="51"/>
      <c r="T18" s="50"/>
      <c r="U18" s="50"/>
    </row>
    <row r="19" spans="1:21" ht="19.5" customHeight="1">
      <c r="A19" s="8">
        <v>12</v>
      </c>
      <c r="B19" s="8">
        <v>12</v>
      </c>
      <c r="C19" s="63" t="s">
        <v>34</v>
      </c>
      <c r="D19" s="61">
        <v>36895</v>
      </c>
      <c r="E19" s="8" t="s">
        <v>10</v>
      </c>
      <c r="F19" s="45">
        <v>2</v>
      </c>
      <c r="G19" s="62">
        <v>1.75</v>
      </c>
      <c r="H19" s="62">
        <v>1.25</v>
      </c>
      <c r="I19" s="28">
        <f t="shared" si="0"/>
        <v>8.75</v>
      </c>
      <c r="J19" s="13"/>
      <c r="K19" s="21"/>
      <c r="L19" s="21"/>
      <c r="M19" s="21"/>
      <c r="N19" s="21"/>
      <c r="P19" s="48"/>
      <c r="Q19" s="49"/>
      <c r="R19" s="50"/>
      <c r="S19" s="51"/>
      <c r="T19" s="50"/>
      <c r="U19" s="50"/>
    </row>
    <row r="20" spans="1:21" s="2" customFormat="1" ht="19.5" customHeight="1">
      <c r="A20" s="43">
        <v>13</v>
      </c>
      <c r="B20" s="43">
        <v>13</v>
      </c>
      <c r="C20" s="60" t="s">
        <v>35</v>
      </c>
      <c r="D20" s="61">
        <v>37176</v>
      </c>
      <c r="E20" s="8" t="s">
        <v>10</v>
      </c>
      <c r="F20" s="45">
        <v>3.5</v>
      </c>
      <c r="G20" s="62">
        <v>3.25</v>
      </c>
      <c r="H20" s="62">
        <v>4.75</v>
      </c>
      <c r="I20" s="23">
        <f t="shared" si="0"/>
        <v>18.25</v>
      </c>
      <c r="J20" s="14"/>
      <c r="K20" s="21"/>
      <c r="L20" s="21"/>
      <c r="M20" s="21"/>
      <c r="N20" s="21"/>
      <c r="P20" s="48"/>
      <c r="Q20" s="49"/>
      <c r="R20" s="52"/>
      <c r="S20" s="51"/>
      <c r="T20" s="52"/>
      <c r="U20" s="52"/>
    </row>
    <row r="21" spans="1:21" ht="19.5" customHeight="1">
      <c r="A21" s="8">
        <v>14</v>
      </c>
      <c r="B21" s="8">
        <v>14</v>
      </c>
      <c r="C21" s="63" t="s">
        <v>36</v>
      </c>
      <c r="D21" s="61">
        <v>36905</v>
      </c>
      <c r="E21" s="8" t="s">
        <v>10</v>
      </c>
      <c r="F21" s="45">
        <v>3.5</v>
      </c>
      <c r="G21" s="62">
        <v>3</v>
      </c>
      <c r="H21" s="62">
        <v>3.6</v>
      </c>
      <c r="I21" s="28">
        <f t="shared" si="0"/>
        <v>16.6</v>
      </c>
      <c r="J21" s="13"/>
      <c r="K21" s="21"/>
      <c r="L21" s="21"/>
      <c r="M21" s="21"/>
      <c r="N21" s="21"/>
      <c r="P21" s="48"/>
      <c r="Q21" s="49"/>
      <c r="R21" s="50"/>
      <c r="S21" s="51"/>
      <c r="T21" s="50"/>
      <c r="U21" s="50"/>
    </row>
    <row r="22" spans="1:21" ht="19.5" customHeight="1">
      <c r="A22" s="8">
        <v>15</v>
      </c>
      <c r="B22" s="8">
        <v>15</v>
      </c>
      <c r="C22" s="63" t="s">
        <v>37</v>
      </c>
      <c r="D22" s="61">
        <v>37253</v>
      </c>
      <c r="E22" s="8" t="s">
        <v>10</v>
      </c>
      <c r="F22" s="45">
        <v>2.5</v>
      </c>
      <c r="G22" s="62">
        <v>4</v>
      </c>
      <c r="H22" s="62">
        <v>4.35</v>
      </c>
      <c r="I22" s="28">
        <f t="shared" si="0"/>
        <v>17.35</v>
      </c>
      <c r="J22" s="39"/>
      <c r="K22" s="40"/>
      <c r="L22" s="40"/>
      <c r="M22" s="40"/>
      <c r="N22" s="40"/>
      <c r="P22" s="53"/>
      <c r="Q22" s="49"/>
      <c r="R22" s="50"/>
      <c r="S22" s="51"/>
      <c r="T22" s="50"/>
      <c r="U22" s="50"/>
    </row>
    <row r="23" spans="1:21" ht="19.5" customHeight="1">
      <c r="A23" s="8">
        <v>16</v>
      </c>
      <c r="B23" s="8">
        <v>16</v>
      </c>
      <c r="C23" s="63" t="s">
        <v>38</v>
      </c>
      <c r="D23" s="61">
        <v>36673</v>
      </c>
      <c r="E23" s="8" t="s">
        <v>10</v>
      </c>
      <c r="F23" s="45">
        <v>1.25</v>
      </c>
      <c r="G23" s="62">
        <v>1</v>
      </c>
      <c r="H23" s="62">
        <v>1</v>
      </c>
      <c r="I23" s="28">
        <f t="shared" si="0"/>
        <v>5.5</v>
      </c>
      <c r="J23" s="13"/>
      <c r="K23" s="21"/>
      <c r="L23" s="21"/>
      <c r="M23" s="21"/>
      <c r="N23" s="21"/>
      <c r="P23" s="48"/>
      <c r="Q23" s="49"/>
      <c r="R23" s="50"/>
      <c r="S23" s="51"/>
      <c r="T23" s="50"/>
      <c r="U23" s="50"/>
    </row>
    <row r="24" spans="1:21" ht="19.5" customHeight="1">
      <c r="A24" s="8">
        <v>17</v>
      </c>
      <c r="B24" s="8">
        <v>17</v>
      </c>
      <c r="C24" s="63" t="s">
        <v>39</v>
      </c>
      <c r="D24" s="61">
        <v>37232</v>
      </c>
      <c r="E24" s="8" t="s">
        <v>10</v>
      </c>
      <c r="F24" s="45">
        <v>3</v>
      </c>
      <c r="G24" s="62">
        <v>4</v>
      </c>
      <c r="H24" s="62">
        <v>3.5</v>
      </c>
      <c r="I24" s="28">
        <f t="shared" si="0"/>
        <v>17.5</v>
      </c>
      <c r="J24" s="13"/>
      <c r="K24" s="21"/>
      <c r="L24" s="21"/>
      <c r="M24" s="21"/>
      <c r="N24" s="21"/>
      <c r="P24" s="48"/>
      <c r="Q24" s="49"/>
      <c r="R24" s="50"/>
      <c r="S24" s="51"/>
      <c r="T24" s="50"/>
      <c r="U24" s="50"/>
    </row>
    <row r="25" spans="1:21" s="2" customFormat="1" ht="24" customHeight="1">
      <c r="A25" s="43">
        <v>18</v>
      </c>
      <c r="B25" s="43">
        <v>18</v>
      </c>
      <c r="C25" s="60" t="s">
        <v>40</v>
      </c>
      <c r="D25" s="61">
        <v>37129</v>
      </c>
      <c r="E25" s="8" t="s">
        <v>10</v>
      </c>
      <c r="F25" s="45">
        <v>4.75</v>
      </c>
      <c r="G25" s="62">
        <v>6.75</v>
      </c>
      <c r="H25" s="62">
        <v>8.95</v>
      </c>
      <c r="I25" s="23">
        <f t="shared" si="0"/>
        <v>31.95</v>
      </c>
      <c r="J25" s="33"/>
      <c r="K25" s="21"/>
      <c r="L25" s="21"/>
      <c r="M25" s="21"/>
      <c r="N25" s="21"/>
      <c r="P25" s="48"/>
      <c r="Q25" s="49"/>
      <c r="R25" s="52"/>
      <c r="S25" s="51"/>
      <c r="T25" s="52"/>
      <c r="U25" s="52"/>
    </row>
    <row r="26" spans="1:21" ht="19.5" customHeight="1">
      <c r="A26" s="8">
        <v>19</v>
      </c>
      <c r="B26" s="8">
        <v>19</v>
      </c>
      <c r="C26" s="63" t="s">
        <v>41</v>
      </c>
      <c r="D26" s="61">
        <v>37140</v>
      </c>
      <c r="E26" s="8" t="s">
        <v>10</v>
      </c>
      <c r="F26" s="45">
        <v>2.5</v>
      </c>
      <c r="G26" s="62">
        <v>7</v>
      </c>
      <c r="H26" s="62">
        <v>3</v>
      </c>
      <c r="I26" s="28">
        <f t="shared" si="0"/>
        <v>22</v>
      </c>
      <c r="J26" s="14"/>
      <c r="K26" s="21"/>
      <c r="L26" s="21"/>
      <c r="M26" s="21"/>
      <c r="N26" s="21"/>
      <c r="P26" s="48"/>
      <c r="Q26" s="49"/>
      <c r="R26" s="50"/>
      <c r="S26" s="51"/>
      <c r="T26" s="50"/>
      <c r="U26" s="50"/>
    </row>
    <row r="27" spans="1:21" s="30" customFormat="1" ht="19.5" customHeight="1">
      <c r="A27" s="44">
        <v>20</v>
      </c>
      <c r="B27" s="44">
        <v>20</v>
      </c>
      <c r="C27" s="63" t="s">
        <v>42</v>
      </c>
      <c r="D27" s="61">
        <v>36374</v>
      </c>
      <c r="E27" s="8" t="s">
        <v>10</v>
      </c>
      <c r="F27" s="47">
        <v>2.75</v>
      </c>
      <c r="G27" s="62">
        <v>1.25</v>
      </c>
      <c r="H27" s="62">
        <v>2.25</v>
      </c>
      <c r="I27" s="28">
        <f t="shared" si="0"/>
        <v>10.25</v>
      </c>
      <c r="J27" s="29"/>
      <c r="K27" s="21"/>
      <c r="L27" s="21"/>
      <c r="M27" s="21"/>
      <c r="N27" s="21"/>
      <c r="P27" s="54"/>
      <c r="Q27" s="49"/>
      <c r="R27" s="55"/>
      <c r="S27" s="51"/>
      <c r="T27" s="55"/>
      <c r="U27" s="55"/>
    </row>
    <row r="28" spans="1:21" ht="19.5" customHeight="1">
      <c r="A28" s="8">
        <v>21</v>
      </c>
      <c r="B28" s="8">
        <v>21</v>
      </c>
      <c r="C28" s="63" t="s">
        <v>43</v>
      </c>
      <c r="D28" s="61">
        <v>36930</v>
      </c>
      <c r="E28" s="8" t="s">
        <v>10</v>
      </c>
      <c r="F28" s="45">
        <v>1.75</v>
      </c>
      <c r="G28" s="62">
        <v>1.25</v>
      </c>
      <c r="H28" s="62">
        <v>1.5</v>
      </c>
      <c r="I28" s="28">
        <f t="shared" si="0"/>
        <v>7.5</v>
      </c>
      <c r="J28" s="13"/>
      <c r="K28" s="21"/>
      <c r="L28" s="21"/>
      <c r="M28" s="21"/>
      <c r="N28" s="21"/>
      <c r="P28" s="48"/>
      <c r="Q28" s="49"/>
      <c r="R28" s="50"/>
      <c r="S28" s="51"/>
      <c r="T28" s="50"/>
      <c r="U28" s="50"/>
    </row>
    <row r="29" spans="1:21" ht="19.5" customHeight="1">
      <c r="A29" s="8">
        <v>22</v>
      </c>
      <c r="B29" s="8">
        <v>22</v>
      </c>
      <c r="C29" s="63" t="s">
        <v>44</v>
      </c>
      <c r="D29" s="61">
        <v>37010</v>
      </c>
      <c r="E29" s="8" t="s">
        <v>10</v>
      </c>
      <c r="F29" s="45">
        <v>3</v>
      </c>
      <c r="G29" s="62">
        <v>3.75</v>
      </c>
      <c r="H29" s="62">
        <v>3</v>
      </c>
      <c r="I29" s="28">
        <f t="shared" si="0"/>
        <v>16.5</v>
      </c>
      <c r="J29" s="13"/>
      <c r="K29" s="21"/>
      <c r="L29" s="21"/>
      <c r="M29" s="21"/>
      <c r="N29" s="21"/>
      <c r="P29" s="48"/>
      <c r="Q29" s="49"/>
      <c r="R29" s="50"/>
      <c r="S29" s="51"/>
      <c r="T29" s="50"/>
      <c r="U29" s="50"/>
    </row>
    <row r="30" spans="1:21" s="2" customFormat="1" ht="19.5" customHeight="1">
      <c r="A30" s="43">
        <v>23</v>
      </c>
      <c r="B30" s="43">
        <v>23</v>
      </c>
      <c r="C30" s="60" t="s">
        <v>45</v>
      </c>
      <c r="D30" s="61">
        <v>37211</v>
      </c>
      <c r="E30" s="8" t="s">
        <v>10</v>
      </c>
      <c r="F30" s="45">
        <v>3.25</v>
      </c>
      <c r="G30" s="62">
        <v>6.75</v>
      </c>
      <c r="H30" s="62">
        <v>5</v>
      </c>
      <c r="I30" s="23">
        <f t="shared" si="0"/>
        <v>25</v>
      </c>
      <c r="J30" s="13"/>
      <c r="K30" s="21"/>
      <c r="L30" s="21"/>
      <c r="M30" s="21"/>
      <c r="N30" s="21"/>
      <c r="P30" s="48"/>
      <c r="Q30" s="49"/>
      <c r="R30" s="52"/>
      <c r="S30" s="51"/>
      <c r="T30" s="52"/>
      <c r="U30" s="52"/>
    </row>
    <row r="31" spans="1:21" ht="19.5" customHeight="1">
      <c r="A31" s="8">
        <v>24</v>
      </c>
      <c r="B31" s="8">
        <v>24</v>
      </c>
      <c r="C31" s="63" t="s">
        <v>46</v>
      </c>
      <c r="D31" s="61">
        <v>37180</v>
      </c>
      <c r="E31" s="8" t="s">
        <v>10</v>
      </c>
      <c r="F31" s="45">
        <v>1.5</v>
      </c>
      <c r="G31" s="62">
        <v>1.75</v>
      </c>
      <c r="H31" s="62">
        <v>3</v>
      </c>
      <c r="I31" s="28">
        <f t="shared" si="0"/>
        <v>9.5</v>
      </c>
      <c r="J31" s="14"/>
      <c r="K31" s="21"/>
      <c r="L31" s="21"/>
      <c r="M31" s="21"/>
      <c r="N31" s="21"/>
      <c r="P31" s="48"/>
      <c r="Q31" s="49"/>
      <c r="R31" s="50"/>
      <c r="S31" s="51"/>
      <c r="T31" s="50"/>
      <c r="U31" s="50"/>
    </row>
    <row r="32" spans="1:21" ht="19.5" customHeight="1">
      <c r="A32" s="8">
        <v>25</v>
      </c>
      <c r="B32" s="8">
        <v>25</v>
      </c>
      <c r="C32" s="63" t="s">
        <v>47</v>
      </c>
      <c r="D32" s="61">
        <v>36919</v>
      </c>
      <c r="E32" s="8" t="s">
        <v>10</v>
      </c>
      <c r="F32" s="45">
        <v>3</v>
      </c>
      <c r="G32" s="62">
        <v>3.75</v>
      </c>
      <c r="H32" s="62">
        <v>3.3</v>
      </c>
      <c r="I32" s="28">
        <f t="shared" si="0"/>
        <v>16.8</v>
      </c>
      <c r="J32" s="13"/>
      <c r="K32" s="21"/>
      <c r="L32" s="21"/>
      <c r="M32" s="21"/>
      <c r="N32" s="21"/>
      <c r="P32" s="48"/>
      <c r="Q32" s="49"/>
      <c r="R32" s="50"/>
      <c r="S32" s="51"/>
      <c r="T32" s="50"/>
      <c r="U32" s="50"/>
    </row>
    <row r="33" spans="1:21" s="2" customFormat="1" ht="19.5" customHeight="1">
      <c r="A33" s="37">
        <v>26</v>
      </c>
      <c r="B33" s="37">
        <v>26</v>
      </c>
      <c r="C33" s="63" t="s">
        <v>48</v>
      </c>
      <c r="D33" s="61">
        <v>36990</v>
      </c>
      <c r="E33" s="8" t="s">
        <v>10</v>
      </c>
      <c r="F33" s="46">
        <v>2.5</v>
      </c>
      <c r="G33" s="62">
        <v>0.85</v>
      </c>
      <c r="H33" s="62">
        <v>1.5</v>
      </c>
      <c r="I33" s="38">
        <f t="shared" si="0"/>
        <v>8.2</v>
      </c>
      <c r="J33" s="13"/>
      <c r="K33" s="21"/>
      <c r="L33" s="21"/>
      <c r="M33" s="21"/>
      <c r="N33" s="21"/>
      <c r="P33" s="53"/>
      <c r="Q33" s="49"/>
      <c r="R33" s="52"/>
      <c r="S33" s="51"/>
      <c r="T33" s="52"/>
      <c r="U33" s="52"/>
    </row>
    <row r="34" spans="1:21" ht="19.5" customHeight="1">
      <c r="A34" s="43">
        <v>27</v>
      </c>
      <c r="B34" s="43">
        <v>27</v>
      </c>
      <c r="C34" s="60" t="s">
        <v>49</v>
      </c>
      <c r="D34" s="61">
        <v>37159</v>
      </c>
      <c r="E34" s="8" t="s">
        <v>10</v>
      </c>
      <c r="F34" s="45">
        <v>4</v>
      </c>
      <c r="G34" s="62">
        <v>4</v>
      </c>
      <c r="H34" s="62">
        <v>5.9</v>
      </c>
      <c r="I34" s="23">
        <f t="shared" si="0"/>
        <v>21.9</v>
      </c>
      <c r="J34" s="14"/>
      <c r="K34" s="21"/>
      <c r="L34" s="21"/>
      <c r="M34" s="21"/>
      <c r="N34" s="21"/>
      <c r="P34" s="48"/>
      <c r="Q34" s="49"/>
      <c r="R34" s="50"/>
      <c r="S34" s="51"/>
      <c r="T34" s="50"/>
      <c r="U34" s="50"/>
    </row>
    <row r="35" spans="1:21" ht="19.5" customHeight="1">
      <c r="A35" s="8">
        <v>28</v>
      </c>
      <c r="B35" s="8">
        <v>28</v>
      </c>
      <c r="C35" s="63" t="s">
        <v>50</v>
      </c>
      <c r="D35" s="61">
        <v>36739</v>
      </c>
      <c r="E35" s="8" t="s">
        <v>10</v>
      </c>
      <c r="F35" s="45">
        <v>0.5</v>
      </c>
      <c r="G35" s="62">
        <v>0.9</v>
      </c>
      <c r="H35" s="62">
        <v>2.5</v>
      </c>
      <c r="I35" s="28">
        <v>8.75</v>
      </c>
      <c r="J35" s="13"/>
      <c r="K35" s="21"/>
      <c r="L35" s="21"/>
      <c r="M35" s="21"/>
      <c r="N35" s="21"/>
      <c r="P35" s="48"/>
      <c r="Q35" s="49"/>
      <c r="R35" s="50"/>
      <c r="S35" s="51"/>
      <c r="T35" s="50"/>
      <c r="U35" s="50"/>
    </row>
    <row r="36" spans="1:21" ht="19.5" customHeight="1">
      <c r="A36" s="43">
        <v>29</v>
      </c>
      <c r="B36" s="43">
        <v>29</v>
      </c>
      <c r="C36" s="60" t="s">
        <v>51</v>
      </c>
      <c r="D36" s="61">
        <v>37046</v>
      </c>
      <c r="E36" s="8" t="s">
        <v>10</v>
      </c>
      <c r="F36" s="45">
        <v>5.75</v>
      </c>
      <c r="G36" s="62">
        <v>7.25</v>
      </c>
      <c r="H36" s="62">
        <v>8.25</v>
      </c>
      <c r="I36" s="23">
        <f aca="true" t="shared" si="1" ref="I36:I72">F36*2+G36*2+H36</f>
        <v>34.25</v>
      </c>
      <c r="J36" s="13"/>
      <c r="K36" s="21"/>
      <c r="L36" s="21"/>
      <c r="M36" s="21"/>
      <c r="N36" s="21"/>
      <c r="P36" s="48"/>
      <c r="Q36" s="49"/>
      <c r="R36" s="50"/>
      <c r="S36" s="51"/>
      <c r="T36" s="50"/>
      <c r="U36" s="50"/>
    </row>
    <row r="37" spans="1:29" s="2" customFormat="1" ht="19.5" customHeight="1">
      <c r="A37" s="43">
        <v>30</v>
      </c>
      <c r="B37" s="43">
        <v>30</v>
      </c>
      <c r="C37" s="60" t="s">
        <v>52</v>
      </c>
      <c r="D37" s="61">
        <v>36983</v>
      </c>
      <c r="E37" s="8" t="s">
        <v>10</v>
      </c>
      <c r="F37" s="45">
        <v>3.25</v>
      </c>
      <c r="G37" s="62">
        <v>6.5</v>
      </c>
      <c r="H37" s="62">
        <v>5.4</v>
      </c>
      <c r="I37" s="23">
        <f t="shared" si="1"/>
        <v>24.9</v>
      </c>
      <c r="J37" s="13"/>
      <c r="K37" s="21"/>
      <c r="L37" s="21"/>
      <c r="M37" s="21"/>
      <c r="N37" s="21"/>
      <c r="P37" s="44"/>
      <c r="Q37" s="44"/>
      <c r="R37" s="63"/>
      <c r="S37" s="61"/>
      <c r="T37" s="8"/>
      <c r="U37" s="47"/>
      <c r="V37" s="62"/>
      <c r="W37" s="62"/>
      <c r="X37" s="28">
        <f>U37*2+V37*2+W37</f>
        <v>0</v>
      </c>
      <c r="Y37" s="14"/>
      <c r="Z37" s="21"/>
      <c r="AA37" s="21"/>
      <c r="AB37" s="21"/>
      <c r="AC37" s="21"/>
    </row>
    <row r="38" spans="1:29" ht="19.5" customHeight="1">
      <c r="A38" s="8">
        <v>31</v>
      </c>
      <c r="B38" s="8">
        <v>31</v>
      </c>
      <c r="C38" s="63" t="s">
        <v>53</v>
      </c>
      <c r="D38" s="61">
        <v>37098</v>
      </c>
      <c r="E38" s="8" t="s">
        <v>10</v>
      </c>
      <c r="F38" s="45">
        <v>2.75</v>
      </c>
      <c r="G38" s="62">
        <v>2</v>
      </c>
      <c r="H38" s="62">
        <v>4</v>
      </c>
      <c r="I38" s="28">
        <f t="shared" si="1"/>
        <v>13.5</v>
      </c>
      <c r="J38" s="14"/>
      <c r="K38" s="21"/>
      <c r="L38" s="21"/>
      <c r="M38" s="21"/>
      <c r="N38" s="21"/>
      <c r="P38" s="8"/>
      <c r="Q38" s="8"/>
      <c r="R38" s="63"/>
      <c r="S38" s="61"/>
      <c r="T38" s="8"/>
      <c r="U38" s="45"/>
      <c r="V38" s="62"/>
      <c r="W38" s="62"/>
      <c r="X38" s="28">
        <f>U38*2+V38*2+W38</f>
        <v>0</v>
      </c>
      <c r="Y38" s="14"/>
      <c r="Z38" s="21"/>
      <c r="AA38" s="21"/>
      <c r="AB38" s="21"/>
      <c r="AC38" s="21"/>
    </row>
    <row r="39" spans="1:21" ht="19.5" customHeight="1">
      <c r="A39" s="8">
        <v>32</v>
      </c>
      <c r="B39" s="8">
        <v>32</v>
      </c>
      <c r="C39" s="63" t="s">
        <v>54</v>
      </c>
      <c r="D39" s="61">
        <v>37125</v>
      </c>
      <c r="E39" s="8" t="s">
        <v>10</v>
      </c>
      <c r="F39" s="45">
        <v>3.25</v>
      </c>
      <c r="G39" s="62">
        <v>3</v>
      </c>
      <c r="H39" s="62">
        <v>3.75</v>
      </c>
      <c r="I39" s="28">
        <f t="shared" si="1"/>
        <v>16.25</v>
      </c>
      <c r="J39" s="13"/>
      <c r="K39" s="21"/>
      <c r="L39" s="21"/>
      <c r="M39" s="21"/>
      <c r="N39" s="21"/>
      <c r="P39" s="48"/>
      <c r="Q39" s="49"/>
      <c r="R39" s="50"/>
      <c r="S39" s="51"/>
      <c r="T39" s="50"/>
      <c r="U39" s="50"/>
    </row>
    <row r="40" spans="1:21" ht="19.5" customHeight="1">
      <c r="A40" s="8">
        <v>33</v>
      </c>
      <c r="B40" s="8">
        <v>33</v>
      </c>
      <c r="C40" s="63" t="s">
        <v>55</v>
      </c>
      <c r="D40" s="61">
        <v>37073</v>
      </c>
      <c r="E40" s="8" t="s">
        <v>10</v>
      </c>
      <c r="F40" s="45">
        <v>3.25</v>
      </c>
      <c r="G40" s="62">
        <v>4.75</v>
      </c>
      <c r="H40" s="62">
        <v>6</v>
      </c>
      <c r="I40" s="28">
        <f t="shared" si="1"/>
        <v>22</v>
      </c>
      <c r="J40" s="13"/>
      <c r="K40" s="21"/>
      <c r="L40" s="21"/>
      <c r="M40" s="21"/>
      <c r="N40" s="21"/>
      <c r="P40" s="48"/>
      <c r="Q40" s="49"/>
      <c r="R40" s="50"/>
      <c r="S40" s="51"/>
      <c r="T40" s="50"/>
      <c r="U40" s="50"/>
    </row>
    <row r="41" spans="1:21" ht="19.5" customHeight="1">
      <c r="A41" s="8">
        <v>34</v>
      </c>
      <c r="B41" s="8">
        <v>34</v>
      </c>
      <c r="C41" s="63" t="s">
        <v>56</v>
      </c>
      <c r="D41" s="61">
        <v>37172</v>
      </c>
      <c r="E41" s="8" t="s">
        <v>10</v>
      </c>
      <c r="F41" s="45">
        <v>3</v>
      </c>
      <c r="G41" s="62">
        <v>3.75</v>
      </c>
      <c r="H41" s="62">
        <v>3.55</v>
      </c>
      <c r="I41" s="28">
        <f t="shared" si="1"/>
        <v>17.05</v>
      </c>
      <c r="J41" s="13"/>
      <c r="K41" s="21"/>
      <c r="L41" s="21"/>
      <c r="M41" s="21"/>
      <c r="N41" s="21"/>
      <c r="P41" s="48"/>
      <c r="Q41" s="49"/>
      <c r="R41" s="50"/>
      <c r="S41" s="51"/>
      <c r="T41" s="50"/>
      <c r="U41" s="50"/>
    </row>
    <row r="42" spans="1:21" s="2" customFormat="1" ht="19.5" customHeight="1">
      <c r="A42" s="118" t="s">
        <v>0</v>
      </c>
      <c r="B42" s="118" t="s">
        <v>1</v>
      </c>
      <c r="C42" s="118" t="s">
        <v>2</v>
      </c>
      <c r="D42" s="118" t="s">
        <v>3</v>
      </c>
      <c r="E42" s="118" t="s">
        <v>4</v>
      </c>
      <c r="F42" s="118" t="s">
        <v>5</v>
      </c>
      <c r="G42" s="118"/>
      <c r="H42" s="118"/>
      <c r="I42" s="118" t="s">
        <v>18</v>
      </c>
      <c r="J42" s="58" t="s">
        <v>14</v>
      </c>
      <c r="K42" s="19">
        <v>2.6</v>
      </c>
      <c r="L42" s="20">
        <v>4.4</v>
      </c>
      <c r="M42" s="19">
        <v>4.1</v>
      </c>
      <c r="N42" s="19">
        <v>18.1</v>
      </c>
      <c r="P42" s="54"/>
      <c r="Q42" s="49"/>
      <c r="R42" s="52"/>
      <c r="S42" s="51"/>
      <c r="T42" s="52"/>
      <c r="U42" s="52"/>
    </row>
    <row r="43" spans="1:21" s="2" customFormat="1" ht="19.5" customHeight="1">
      <c r="A43" s="118"/>
      <c r="B43" s="118"/>
      <c r="C43" s="118"/>
      <c r="D43" s="118"/>
      <c r="E43" s="118"/>
      <c r="F43" s="57" t="s">
        <v>7</v>
      </c>
      <c r="G43" s="57" t="s">
        <v>6</v>
      </c>
      <c r="H43" s="57" t="s">
        <v>8</v>
      </c>
      <c r="I43" s="118"/>
      <c r="J43" s="58" t="s">
        <v>15</v>
      </c>
      <c r="K43" s="59" t="s">
        <v>17</v>
      </c>
      <c r="L43" s="59" t="s">
        <v>17</v>
      </c>
      <c r="M43" s="59" t="s">
        <v>17</v>
      </c>
      <c r="N43" s="59" t="s">
        <v>13</v>
      </c>
      <c r="P43" s="54"/>
      <c r="Q43" s="49"/>
      <c r="R43" s="52"/>
      <c r="S43" s="51"/>
      <c r="T43" s="52"/>
      <c r="U43" s="52"/>
    </row>
    <row r="44" spans="1:21" s="2" customFormat="1" ht="19.5" customHeight="1">
      <c r="A44" s="44">
        <v>35</v>
      </c>
      <c r="B44" s="44">
        <v>35</v>
      </c>
      <c r="C44" s="63" t="s">
        <v>84</v>
      </c>
      <c r="D44" s="61">
        <v>37085</v>
      </c>
      <c r="E44" s="8" t="s">
        <v>10</v>
      </c>
      <c r="F44" s="47">
        <v>2</v>
      </c>
      <c r="G44" s="62">
        <v>2</v>
      </c>
      <c r="H44" s="62">
        <v>2.3</v>
      </c>
      <c r="I44" s="28">
        <f>F44*2+G44*2+H44</f>
        <v>10.3</v>
      </c>
      <c r="J44" s="58"/>
      <c r="K44" s="59"/>
      <c r="L44" s="59"/>
      <c r="M44" s="59"/>
      <c r="N44" s="59"/>
      <c r="P44" s="54"/>
      <c r="Q44" s="49"/>
      <c r="R44" s="52"/>
      <c r="S44" s="51"/>
      <c r="T44" s="52"/>
      <c r="U44" s="52"/>
    </row>
    <row r="45" spans="1:21" s="2" customFormat="1" ht="19.5" customHeight="1">
      <c r="A45" s="8">
        <v>36</v>
      </c>
      <c r="B45" s="8">
        <v>36</v>
      </c>
      <c r="C45" s="63" t="s">
        <v>57</v>
      </c>
      <c r="D45" s="61">
        <v>37238</v>
      </c>
      <c r="E45" s="8" t="s">
        <v>10</v>
      </c>
      <c r="F45" s="45">
        <v>2.5</v>
      </c>
      <c r="G45" s="62">
        <v>1.15</v>
      </c>
      <c r="H45" s="62">
        <v>3</v>
      </c>
      <c r="I45" s="28">
        <f>F45*2+G45*2+H45</f>
        <v>10.3</v>
      </c>
      <c r="J45" s="58"/>
      <c r="K45" s="59"/>
      <c r="L45" s="59"/>
      <c r="M45" s="59"/>
      <c r="N45" s="59"/>
      <c r="P45" s="54"/>
      <c r="Q45" s="49"/>
      <c r="R45" s="52"/>
      <c r="S45" s="51"/>
      <c r="T45" s="52"/>
      <c r="U45" s="52"/>
    </row>
    <row r="46" spans="1:21" s="2" customFormat="1" ht="19.5" customHeight="1">
      <c r="A46" s="8">
        <v>37</v>
      </c>
      <c r="B46" s="8">
        <v>37</v>
      </c>
      <c r="C46" s="64" t="s">
        <v>58</v>
      </c>
      <c r="D46" s="65">
        <v>37166</v>
      </c>
      <c r="E46" s="10" t="s">
        <v>9</v>
      </c>
      <c r="F46" s="45">
        <v>3</v>
      </c>
      <c r="G46" s="66">
        <v>5.75</v>
      </c>
      <c r="H46" s="66">
        <v>5.45</v>
      </c>
      <c r="I46" s="28">
        <f t="shared" si="1"/>
        <v>22.95</v>
      </c>
      <c r="J46" s="13"/>
      <c r="K46" s="21"/>
      <c r="L46" s="21"/>
      <c r="M46" s="21"/>
      <c r="N46" s="21"/>
      <c r="P46" s="54"/>
      <c r="Q46" s="49"/>
      <c r="R46" s="52"/>
      <c r="S46" s="51"/>
      <c r="T46" s="52"/>
      <c r="U46" s="52"/>
    </row>
    <row r="47" spans="1:21" ht="19.5" customHeight="1">
      <c r="A47" s="8">
        <v>38</v>
      </c>
      <c r="B47" s="8">
        <v>38</v>
      </c>
      <c r="C47" s="64" t="s">
        <v>59</v>
      </c>
      <c r="D47" s="65">
        <v>37241</v>
      </c>
      <c r="E47" s="10" t="s">
        <v>9</v>
      </c>
      <c r="F47" s="45">
        <v>3.25</v>
      </c>
      <c r="G47" s="66">
        <v>3.25</v>
      </c>
      <c r="H47" s="66">
        <v>4.85</v>
      </c>
      <c r="I47" s="28">
        <f t="shared" si="1"/>
        <v>17.85</v>
      </c>
      <c r="J47" s="13"/>
      <c r="K47" s="21"/>
      <c r="L47" s="21"/>
      <c r="M47" s="21"/>
      <c r="N47" s="21"/>
      <c r="P47" s="48"/>
      <c r="Q47" s="49"/>
      <c r="R47" s="50"/>
      <c r="S47" s="51"/>
      <c r="T47" s="50"/>
      <c r="U47" s="50"/>
    </row>
    <row r="48" spans="1:22" ht="19.5" customHeight="1">
      <c r="A48" s="8">
        <v>39</v>
      </c>
      <c r="B48" s="8">
        <v>39</v>
      </c>
      <c r="C48" s="64" t="s">
        <v>60</v>
      </c>
      <c r="D48" s="65">
        <v>37087</v>
      </c>
      <c r="E48" s="10" t="s">
        <v>9</v>
      </c>
      <c r="F48" s="45">
        <v>2.25</v>
      </c>
      <c r="G48" s="66">
        <v>2.5</v>
      </c>
      <c r="H48" s="66">
        <v>4.1</v>
      </c>
      <c r="I48" s="28">
        <f t="shared" si="1"/>
        <v>13.6</v>
      </c>
      <c r="J48" s="13"/>
      <c r="K48" s="21"/>
      <c r="L48" s="21"/>
      <c r="M48" s="21"/>
      <c r="N48" s="21"/>
      <c r="P48" s="48"/>
      <c r="Q48" s="56"/>
      <c r="R48" s="50"/>
      <c r="S48" s="56"/>
      <c r="T48" s="50"/>
      <c r="U48" s="50"/>
      <c r="V48" s="50"/>
    </row>
    <row r="49" spans="1:22" ht="19.5" customHeight="1">
      <c r="A49" s="8">
        <v>40</v>
      </c>
      <c r="B49" s="8">
        <v>40</v>
      </c>
      <c r="C49" s="64" t="s">
        <v>61</v>
      </c>
      <c r="D49" s="65">
        <v>37238</v>
      </c>
      <c r="E49" s="10" t="s">
        <v>9</v>
      </c>
      <c r="F49" s="45">
        <v>0.5</v>
      </c>
      <c r="G49" s="66">
        <v>1.25</v>
      </c>
      <c r="H49" s="66">
        <v>1</v>
      </c>
      <c r="I49" s="28">
        <f t="shared" si="1"/>
        <v>4.5</v>
      </c>
      <c r="J49" s="14"/>
      <c r="K49" s="21"/>
      <c r="L49" s="21"/>
      <c r="M49" s="21"/>
      <c r="N49" s="21"/>
      <c r="P49" s="48"/>
      <c r="Q49" s="56"/>
      <c r="R49" s="50"/>
      <c r="S49" s="56"/>
      <c r="T49" s="50"/>
      <c r="U49" s="50"/>
      <c r="V49" s="50"/>
    </row>
    <row r="50" spans="1:22" ht="19.5" customHeight="1">
      <c r="A50" s="44">
        <v>41</v>
      </c>
      <c r="B50" s="44">
        <v>41</v>
      </c>
      <c r="C50" s="64" t="s">
        <v>62</v>
      </c>
      <c r="D50" s="65">
        <v>37237</v>
      </c>
      <c r="E50" s="10" t="s">
        <v>9</v>
      </c>
      <c r="F50" s="47">
        <v>1</v>
      </c>
      <c r="G50" s="66">
        <v>2.5</v>
      </c>
      <c r="H50" s="66">
        <v>3.75</v>
      </c>
      <c r="I50" s="28">
        <f t="shared" si="1"/>
        <v>10.75</v>
      </c>
      <c r="J50" s="29"/>
      <c r="K50" s="21"/>
      <c r="L50" s="21"/>
      <c r="M50" s="21"/>
      <c r="N50" s="21"/>
      <c r="P50" s="48"/>
      <c r="Q50" s="56"/>
      <c r="R50" s="50"/>
      <c r="S50" s="56"/>
      <c r="T50" s="50"/>
      <c r="U50" s="50"/>
      <c r="V50" s="50"/>
    </row>
    <row r="51" spans="1:22" ht="19.5" customHeight="1">
      <c r="A51" s="8">
        <v>42</v>
      </c>
      <c r="B51" s="8">
        <v>42</v>
      </c>
      <c r="C51" s="64" t="s">
        <v>63</v>
      </c>
      <c r="D51" s="65">
        <v>36922</v>
      </c>
      <c r="E51" s="10" t="s">
        <v>9</v>
      </c>
      <c r="F51" s="45">
        <v>1</v>
      </c>
      <c r="G51" s="66">
        <v>1.5</v>
      </c>
      <c r="H51" s="66">
        <v>2.5</v>
      </c>
      <c r="I51" s="28">
        <f t="shared" si="1"/>
        <v>7.5</v>
      </c>
      <c r="J51" s="13"/>
      <c r="K51" s="21"/>
      <c r="L51" s="21"/>
      <c r="M51" s="21"/>
      <c r="N51" s="21"/>
      <c r="P51" s="48"/>
      <c r="Q51" s="56"/>
      <c r="R51" s="50"/>
      <c r="S51" s="56"/>
      <c r="T51" s="50"/>
      <c r="U51" s="50"/>
      <c r="V51" s="50"/>
    </row>
    <row r="52" spans="1:22" s="30" customFormat="1" ht="19.5" customHeight="1">
      <c r="A52" s="8">
        <v>43</v>
      </c>
      <c r="B52" s="8">
        <v>43</v>
      </c>
      <c r="C52" s="64" t="s">
        <v>64</v>
      </c>
      <c r="D52" s="65">
        <v>36904</v>
      </c>
      <c r="E52" s="10" t="s">
        <v>9</v>
      </c>
      <c r="F52" s="45">
        <v>0</v>
      </c>
      <c r="G52" s="66">
        <v>2.25</v>
      </c>
      <c r="H52" s="66">
        <v>3.75</v>
      </c>
      <c r="I52" s="28">
        <f t="shared" si="1"/>
        <v>8.25</v>
      </c>
      <c r="J52" s="13"/>
      <c r="K52" s="21"/>
      <c r="L52" s="21"/>
      <c r="M52" s="21"/>
      <c r="N52" s="21"/>
      <c r="P52" s="54"/>
      <c r="Q52" s="56"/>
      <c r="R52" s="55"/>
      <c r="S52" s="56"/>
      <c r="T52" s="55"/>
      <c r="U52" s="55"/>
      <c r="V52" s="55"/>
    </row>
    <row r="53" spans="1:22" ht="19.5" customHeight="1">
      <c r="A53" s="44">
        <v>44</v>
      </c>
      <c r="B53" s="44">
        <v>44</v>
      </c>
      <c r="C53" s="64" t="s">
        <v>65</v>
      </c>
      <c r="D53" s="65">
        <v>36920</v>
      </c>
      <c r="E53" s="10" t="s">
        <v>9</v>
      </c>
      <c r="F53" s="47">
        <v>3.5</v>
      </c>
      <c r="G53" s="66">
        <v>3</v>
      </c>
      <c r="H53" s="66">
        <v>4</v>
      </c>
      <c r="I53" s="28">
        <f t="shared" si="1"/>
        <v>17</v>
      </c>
      <c r="J53" s="14"/>
      <c r="K53" s="21"/>
      <c r="L53" s="21"/>
      <c r="M53" s="21"/>
      <c r="N53" s="21"/>
      <c r="P53" s="48"/>
      <c r="Q53" s="56"/>
      <c r="R53" s="50"/>
      <c r="S53" s="56"/>
      <c r="T53" s="50"/>
      <c r="U53" s="50"/>
      <c r="V53" s="50"/>
    </row>
    <row r="54" spans="1:22" ht="19.5" customHeight="1">
      <c r="A54" s="8">
        <v>45</v>
      </c>
      <c r="B54" s="8">
        <v>45</v>
      </c>
      <c r="C54" s="64" t="s">
        <v>66</v>
      </c>
      <c r="D54" s="65">
        <v>37125</v>
      </c>
      <c r="E54" s="10" t="s">
        <v>9</v>
      </c>
      <c r="F54" s="45">
        <v>2.5</v>
      </c>
      <c r="G54" s="66">
        <v>0.5</v>
      </c>
      <c r="H54" s="66">
        <v>2.25</v>
      </c>
      <c r="I54" s="28">
        <f t="shared" si="1"/>
        <v>8.25</v>
      </c>
      <c r="J54" s="13"/>
      <c r="K54" s="21"/>
      <c r="L54" s="21"/>
      <c r="M54" s="21"/>
      <c r="N54" s="21"/>
      <c r="P54" s="48"/>
      <c r="Q54" s="56"/>
      <c r="R54" s="50"/>
      <c r="S54" s="56"/>
      <c r="T54" s="50"/>
      <c r="U54" s="50"/>
      <c r="V54" s="50"/>
    </row>
    <row r="55" spans="1:22" s="2" customFormat="1" ht="19.5" customHeight="1">
      <c r="A55" s="8">
        <v>46</v>
      </c>
      <c r="B55" s="8">
        <v>46</v>
      </c>
      <c r="C55" s="64" t="s">
        <v>67</v>
      </c>
      <c r="D55" s="65">
        <v>37097</v>
      </c>
      <c r="E55" s="10" t="s">
        <v>9</v>
      </c>
      <c r="F55" s="45">
        <v>1.75</v>
      </c>
      <c r="G55" s="66">
        <v>0.5</v>
      </c>
      <c r="H55" s="66">
        <v>3.75</v>
      </c>
      <c r="I55" s="28">
        <f t="shared" si="1"/>
        <v>8.25</v>
      </c>
      <c r="J55" s="13"/>
      <c r="K55" s="21"/>
      <c r="L55" s="21"/>
      <c r="M55" s="21"/>
      <c r="N55" s="21"/>
      <c r="P55" s="54"/>
      <c r="Q55" s="56"/>
      <c r="R55" s="52"/>
      <c r="S55" s="56"/>
      <c r="T55" s="52"/>
      <c r="U55" s="52"/>
      <c r="V55" s="52"/>
    </row>
    <row r="56" spans="1:22" ht="19.5" customHeight="1">
      <c r="A56" s="8">
        <v>47</v>
      </c>
      <c r="B56" s="8">
        <v>47</v>
      </c>
      <c r="C56" s="64" t="s">
        <v>68</v>
      </c>
      <c r="D56" s="65">
        <v>37248</v>
      </c>
      <c r="E56" s="10" t="s">
        <v>9</v>
      </c>
      <c r="F56" s="45">
        <v>0.5</v>
      </c>
      <c r="G56" s="66">
        <v>1</v>
      </c>
      <c r="H56" s="66">
        <v>2.25</v>
      </c>
      <c r="I56" s="28">
        <f t="shared" si="1"/>
        <v>5.25</v>
      </c>
      <c r="J56" s="13"/>
      <c r="K56" s="21"/>
      <c r="L56" s="21"/>
      <c r="M56" s="21"/>
      <c r="N56" s="21"/>
      <c r="P56" s="48"/>
      <c r="Q56" s="56"/>
      <c r="R56" s="50"/>
      <c r="S56" s="56"/>
      <c r="T56" s="50"/>
      <c r="U56" s="50"/>
      <c r="V56" s="50"/>
    </row>
    <row r="57" spans="1:22" ht="19.5" customHeight="1">
      <c r="A57" s="8">
        <v>48</v>
      </c>
      <c r="B57" s="8">
        <v>48</v>
      </c>
      <c r="C57" s="64" t="s">
        <v>69</v>
      </c>
      <c r="D57" s="65">
        <v>36958</v>
      </c>
      <c r="E57" s="10" t="s">
        <v>9</v>
      </c>
      <c r="F57" s="45">
        <v>2.5</v>
      </c>
      <c r="G57" s="66">
        <v>3</v>
      </c>
      <c r="H57" s="66">
        <v>3.85</v>
      </c>
      <c r="I57" s="28">
        <f t="shared" si="1"/>
        <v>14.85</v>
      </c>
      <c r="J57" s="13"/>
      <c r="K57" s="21"/>
      <c r="L57" s="21"/>
      <c r="M57" s="21"/>
      <c r="N57" s="21"/>
      <c r="P57" s="48"/>
      <c r="Q57" s="56"/>
      <c r="R57" s="50"/>
      <c r="S57" s="56"/>
      <c r="T57" s="50"/>
      <c r="U57" s="50"/>
      <c r="V57" s="50"/>
    </row>
    <row r="58" spans="1:22" ht="19.5" customHeight="1">
      <c r="A58" s="44">
        <v>49</v>
      </c>
      <c r="B58" s="44">
        <v>49</v>
      </c>
      <c r="C58" s="64" t="s">
        <v>70</v>
      </c>
      <c r="D58" s="65">
        <v>36676</v>
      </c>
      <c r="E58" s="10" t="s">
        <v>9</v>
      </c>
      <c r="F58" s="47">
        <v>1.5</v>
      </c>
      <c r="G58" s="66">
        <v>0.75</v>
      </c>
      <c r="H58" s="66">
        <v>2.25</v>
      </c>
      <c r="I58" s="28">
        <f t="shared" si="1"/>
        <v>6.75</v>
      </c>
      <c r="J58" s="14"/>
      <c r="K58" s="21"/>
      <c r="L58" s="21"/>
      <c r="M58" s="21"/>
      <c r="N58" s="21"/>
      <c r="P58" s="48"/>
      <c r="Q58" s="56"/>
      <c r="R58" s="50"/>
      <c r="S58" s="56"/>
      <c r="T58" s="50"/>
      <c r="U58" s="50"/>
      <c r="V58" s="50"/>
    </row>
    <row r="59" spans="1:22" ht="19.5" customHeight="1">
      <c r="A59" s="43">
        <v>50</v>
      </c>
      <c r="B59" s="43">
        <v>50</v>
      </c>
      <c r="C59" s="67" t="s">
        <v>71</v>
      </c>
      <c r="D59" s="65">
        <v>36982</v>
      </c>
      <c r="E59" s="10" t="s">
        <v>9</v>
      </c>
      <c r="F59" s="45">
        <v>3.25</v>
      </c>
      <c r="G59" s="66">
        <v>7.25</v>
      </c>
      <c r="H59" s="66">
        <v>5.35</v>
      </c>
      <c r="I59" s="23">
        <f t="shared" si="1"/>
        <v>26.35</v>
      </c>
      <c r="J59" s="13"/>
      <c r="K59" s="21"/>
      <c r="L59" s="21"/>
      <c r="M59" s="21"/>
      <c r="N59" s="21"/>
      <c r="P59" s="48"/>
      <c r="Q59" s="56"/>
      <c r="R59" s="50"/>
      <c r="S59" s="56"/>
      <c r="T59" s="50"/>
      <c r="U59" s="50"/>
      <c r="V59" s="50"/>
    </row>
    <row r="60" spans="1:22" s="2" customFormat="1" ht="19.5" customHeight="1">
      <c r="A60" s="8">
        <v>51</v>
      </c>
      <c r="B60" s="8">
        <v>51</v>
      </c>
      <c r="C60" s="64" t="s">
        <v>72</v>
      </c>
      <c r="D60" s="65">
        <v>37006</v>
      </c>
      <c r="E60" s="10" t="s">
        <v>9</v>
      </c>
      <c r="F60" s="45">
        <v>2.75</v>
      </c>
      <c r="G60" s="66">
        <v>5</v>
      </c>
      <c r="H60" s="66">
        <v>5.5</v>
      </c>
      <c r="I60" s="28">
        <f t="shared" si="1"/>
        <v>21</v>
      </c>
      <c r="J60" s="13"/>
      <c r="K60" s="21"/>
      <c r="L60" s="21"/>
      <c r="M60" s="21"/>
      <c r="N60" s="21"/>
      <c r="P60" s="54"/>
      <c r="Q60" s="56"/>
      <c r="R60" s="52"/>
      <c r="S60" s="56"/>
      <c r="T60" s="52"/>
      <c r="U60" s="52"/>
      <c r="V60" s="52"/>
    </row>
    <row r="61" spans="1:22" ht="19.5" customHeight="1">
      <c r="A61" s="44">
        <v>52</v>
      </c>
      <c r="B61" s="44">
        <v>52</v>
      </c>
      <c r="C61" s="64" t="s">
        <v>73</v>
      </c>
      <c r="D61" s="65">
        <v>37096</v>
      </c>
      <c r="E61" s="10" t="s">
        <v>9</v>
      </c>
      <c r="F61" s="47">
        <v>3</v>
      </c>
      <c r="G61" s="66">
        <v>1.75</v>
      </c>
      <c r="H61" s="66">
        <v>2.1</v>
      </c>
      <c r="I61" s="28">
        <f t="shared" si="1"/>
        <v>11.6</v>
      </c>
      <c r="J61" s="13"/>
      <c r="K61" s="21"/>
      <c r="L61" s="21"/>
      <c r="M61" s="21"/>
      <c r="N61" s="21"/>
      <c r="P61" s="48"/>
      <c r="Q61" s="56"/>
      <c r="R61" s="50"/>
      <c r="S61" s="56"/>
      <c r="T61" s="50"/>
      <c r="U61" s="50"/>
      <c r="V61" s="50"/>
    </row>
    <row r="62" spans="1:22" ht="19.5" customHeight="1">
      <c r="A62" s="8">
        <v>53</v>
      </c>
      <c r="B62" s="8">
        <v>53</v>
      </c>
      <c r="C62" s="64" t="s">
        <v>74</v>
      </c>
      <c r="D62" s="65">
        <v>36943</v>
      </c>
      <c r="E62" s="10" t="s">
        <v>9</v>
      </c>
      <c r="F62" s="45">
        <v>2.5</v>
      </c>
      <c r="G62" s="66">
        <v>2.35</v>
      </c>
      <c r="H62" s="66">
        <v>3.8</v>
      </c>
      <c r="I62" s="28">
        <f t="shared" si="1"/>
        <v>13.5</v>
      </c>
      <c r="J62" s="13"/>
      <c r="K62" s="21"/>
      <c r="L62" s="21"/>
      <c r="M62" s="21"/>
      <c r="N62" s="21"/>
      <c r="P62" s="48"/>
      <c r="Q62" s="56"/>
      <c r="R62" s="50"/>
      <c r="S62" s="56"/>
      <c r="T62" s="50"/>
      <c r="U62" s="50"/>
      <c r="V62" s="50"/>
    </row>
    <row r="63" spans="1:22" ht="19.5" customHeight="1">
      <c r="A63" s="44">
        <v>54</v>
      </c>
      <c r="B63" s="44">
        <v>54</v>
      </c>
      <c r="C63" s="64" t="s">
        <v>75</v>
      </c>
      <c r="D63" s="65">
        <v>37174</v>
      </c>
      <c r="E63" s="10" t="s">
        <v>9</v>
      </c>
      <c r="F63" s="47">
        <v>2</v>
      </c>
      <c r="G63" s="66">
        <v>2</v>
      </c>
      <c r="H63" s="66">
        <v>2</v>
      </c>
      <c r="I63" s="28">
        <f t="shared" si="1"/>
        <v>10</v>
      </c>
      <c r="J63" s="14"/>
      <c r="K63" s="21"/>
      <c r="L63" s="21"/>
      <c r="M63" s="21"/>
      <c r="N63" s="21"/>
      <c r="P63" s="54"/>
      <c r="Q63" s="56"/>
      <c r="R63" s="50"/>
      <c r="S63" s="56"/>
      <c r="T63" s="50"/>
      <c r="U63" s="50"/>
      <c r="V63" s="50"/>
    </row>
    <row r="64" spans="1:22" ht="19.5" customHeight="1">
      <c r="A64" s="8">
        <v>55</v>
      </c>
      <c r="B64" s="8">
        <v>55</v>
      </c>
      <c r="C64" s="64" t="s">
        <v>76</v>
      </c>
      <c r="D64" s="65">
        <v>36916</v>
      </c>
      <c r="E64" s="10" t="s">
        <v>9</v>
      </c>
      <c r="F64" s="45">
        <v>3.25</v>
      </c>
      <c r="G64" s="66">
        <v>6.25</v>
      </c>
      <c r="H64" s="66">
        <v>5.8</v>
      </c>
      <c r="I64" s="34">
        <f t="shared" si="1"/>
        <v>24.8</v>
      </c>
      <c r="J64" s="13"/>
      <c r="K64" s="35"/>
      <c r="L64" s="35"/>
      <c r="M64" s="35"/>
      <c r="N64" s="35"/>
      <c r="P64" s="48"/>
      <c r="Q64" s="56"/>
      <c r="R64" s="50"/>
      <c r="S64" s="56"/>
      <c r="T64" s="50"/>
      <c r="U64" s="50"/>
      <c r="V64" s="50"/>
    </row>
    <row r="65" spans="1:22" s="2" customFormat="1" ht="19.5" customHeight="1">
      <c r="A65" s="43">
        <v>56</v>
      </c>
      <c r="B65" s="43">
        <v>56</v>
      </c>
      <c r="C65" s="67" t="s">
        <v>77</v>
      </c>
      <c r="D65" s="65">
        <v>37043</v>
      </c>
      <c r="E65" s="10" t="s">
        <v>9</v>
      </c>
      <c r="F65" s="45">
        <v>5.75</v>
      </c>
      <c r="G65" s="66">
        <v>6.25</v>
      </c>
      <c r="H65" s="66">
        <v>9.5</v>
      </c>
      <c r="I65" s="23">
        <f t="shared" si="1"/>
        <v>33.5</v>
      </c>
      <c r="J65" s="13"/>
      <c r="K65" s="21"/>
      <c r="L65" s="21"/>
      <c r="M65" s="21"/>
      <c r="N65" s="21"/>
      <c r="P65" s="54"/>
      <c r="Q65" s="56"/>
      <c r="R65" s="52"/>
      <c r="S65" s="56"/>
      <c r="T65" s="52"/>
      <c r="U65" s="52"/>
      <c r="V65" s="52"/>
    </row>
    <row r="66" spans="1:22" s="32" customFormat="1" ht="19.5" customHeight="1">
      <c r="A66" s="8">
        <v>57</v>
      </c>
      <c r="B66" s="8">
        <v>57</v>
      </c>
      <c r="C66" s="64" t="s">
        <v>78</v>
      </c>
      <c r="D66" s="65">
        <v>37219</v>
      </c>
      <c r="E66" s="10" t="s">
        <v>9</v>
      </c>
      <c r="F66" s="45">
        <v>2</v>
      </c>
      <c r="G66" s="66">
        <v>1</v>
      </c>
      <c r="H66" s="66">
        <v>3.8</v>
      </c>
      <c r="I66" s="28">
        <f t="shared" si="1"/>
        <v>9.8</v>
      </c>
      <c r="J66" s="13"/>
      <c r="K66" s="21"/>
      <c r="L66" s="21"/>
      <c r="M66" s="21"/>
      <c r="N66" s="21"/>
      <c r="P66" s="48"/>
      <c r="Q66" s="56"/>
      <c r="R66" s="70"/>
      <c r="S66" s="56"/>
      <c r="T66" s="70"/>
      <c r="U66" s="70"/>
      <c r="V66" s="70"/>
    </row>
    <row r="67" spans="1:22" ht="19.5" customHeight="1">
      <c r="A67" s="8">
        <v>58</v>
      </c>
      <c r="B67" s="8">
        <v>58</v>
      </c>
      <c r="C67" s="64" t="s">
        <v>79</v>
      </c>
      <c r="D67" s="65">
        <v>37188</v>
      </c>
      <c r="E67" s="10" t="s">
        <v>9</v>
      </c>
      <c r="F67" s="45">
        <v>2.5</v>
      </c>
      <c r="G67" s="66">
        <v>1.75</v>
      </c>
      <c r="H67" s="66">
        <v>3.8</v>
      </c>
      <c r="I67" s="28">
        <f t="shared" si="1"/>
        <v>12.3</v>
      </c>
      <c r="J67" s="13"/>
      <c r="K67" s="21"/>
      <c r="L67" s="21"/>
      <c r="M67" s="21"/>
      <c r="N67" s="21"/>
      <c r="P67" s="48"/>
      <c r="Q67" s="56"/>
      <c r="R67" s="50"/>
      <c r="S67" s="56"/>
      <c r="T67" s="50"/>
      <c r="U67" s="50"/>
      <c r="V67" s="50"/>
    </row>
    <row r="68" spans="1:22" ht="19.5" customHeight="1">
      <c r="A68" s="44">
        <v>59</v>
      </c>
      <c r="B68" s="44">
        <v>59</v>
      </c>
      <c r="C68" s="64" t="s">
        <v>80</v>
      </c>
      <c r="D68" s="65">
        <v>37236</v>
      </c>
      <c r="E68" s="10" t="s">
        <v>9</v>
      </c>
      <c r="F68" s="47">
        <v>0.8</v>
      </c>
      <c r="G68" s="66">
        <v>3</v>
      </c>
      <c r="H68" s="66">
        <v>1</v>
      </c>
      <c r="I68" s="28">
        <f t="shared" si="1"/>
        <v>8.6</v>
      </c>
      <c r="J68" s="14"/>
      <c r="K68" s="21"/>
      <c r="L68" s="21"/>
      <c r="M68" s="21"/>
      <c r="N68" s="21"/>
      <c r="P68" s="48"/>
      <c r="Q68" s="56"/>
      <c r="R68" s="50"/>
      <c r="S68" s="56"/>
      <c r="T68" s="50"/>
      <c r="U68" s="50"/>
      <c r="V68" s="50"/>
    </row>
    <row r="69" spans="1:22" ht="19.5" customHeight="1">
      <c r="A69" s="8">
        <v>60</v>
      </c>
      <c r="B69" s="8">
        <v>60</v>
      </c>
      <c r="C69" s="64" t="s">
        <v>81</v>
      </c>
      <c r="D69" s="65">
        <v>37133</v>
      </c>
      <c r="E69" s="10" t="s">
        <v>9</v>
      </c>
      <c r="F69" s="45">
        <v>2.5</v>
      </c>
      <c r="G69" s="66">
        <v>4.5</v>
      </c>
      <c r="H69" s="66">
        <v>4.1</v>
      </c>
      <c r="I69" s="28">
        <f t="shared" si="1"/>
        <v>18.1</v>
      </c>
      <c r="J69" s="13"/>
      <c r="K69" s="21"/>
      <c r="L69" s="21"/>
      <c r="M69" s="21"/>
      <c r="N69" s="21"/>
      <c r="P69" s="48"/>
      <c r="Q69" s="56"/>
      <c r="R69" s="50"/>
      <c r="S69" s="56"/>
      <c r="T69" s="50"/>
      <c r="U69" s="50"/>
      <c r="V69" s="50"/>
    </row>
    <row r="70" spans="1:22" s="2" customFormat="1" ht="19.5" customHeight="1">
      <c r="A70" s="43">
        <v>61</v>
      </c>
      <c r="B70" s="43">
        <v>61</v>
      </c>
      <c r="C70" s="67" t="s">
        <v>82</v>
      </c>
      <c r="D70" s="65">
        <v>36970</v>
      </c>
      <c r="E70" s="10" t="s">
        <v>9</v>
      </c>
      <c r="F70" s="45">
        <v>3.75</v>
      </c>
      <c r="G70" s="66">
        <v>4.5</v>
      </c>
      <c r="H70" s="66">
        <v>6.1</v>
      </c>
      <c r="I70" s="28">
        <f t="shared" si="1"/>
        <v>22.6</v>
      </c>
      <c r="J70" s="13"/>
      <c r="K70" s="21"/>
      <c r="L70" s="21"/>
      <c r="M70" s="21"/>
      <c r="N70" s="21"/>
      <c r="P70" s="54"/>
      <c r="Q70" s="56"/>
      <c r="R70" s="52"/>
      <c r="S70" s="56"/>
      <c r="T70" s="52"/>
      <c r="U70" s="52"/>
      <c r="V70" s="52"/>
    </row>
    <row r="71" spans="1:22" ht="19.5" customHeight="1">
      <c r="A71" s="8">
        <v>62</v>
      </c>
      <c r="B71" s="8">
        <v>62</v>
      </c>
      <c r="C71" s="64" t="s">
        <v>100</v>
      </c>
      <c r="D71" s="65"/>
      <c r="E71" s="10"/>
      <c r="F71" s="45"/>
      <c r="G71" s="66">
        <v>6.75</v>
      </c>
      <c r="H71" s="66">
        <v>7.45</v>
      </c>
      <c r="I71" s="28">
        <f t="shared" si="1"/>
        <v>20.95</v>
      </c>
      <c r="J71" s="13"/>
      <c r="K71" s="21"/>
      <c r="L71" s="21"/>
      <c r="M71" s="21"/>
      <c r="N71" s="21"/>
      <c r="P71" s="48"/>
      <c r="Q71" s="56"/>
      <c r="R71" s="50"/>
      <c r="S71" s="56"/>
      <c r="T71" s="50"/>
      <c r="U71" s="50"/>
      <c r="V71" s="50"/>
    </row>
    <row r="72" spans="1:22" ht="19.5" customHeight="1">
      <c r="A72" s="8"/>
      <c r="B72" s="8"/>
      <c r="C72" s="9"/>
      <c r="D72" s="10"/>
      <c r="E72" s="9"/>
      <c r="F72" s="11">
        <f>AVERAGE(F8:F71)</f>
        <v>2.5868852459016396</v>
      </c>
      <c r="G72" s="11">
        <f>AVERAGE(G8:G71)</f>
        <v>3.2</v>
      </c>
      <c r="H72" s="11"/>
      <c r="I72" s="28">
        <f t="shared" si="1"/>
        <v>11.57377049180328</v>
      </c>
      <c r="J72" s="13"/>
      <c r="K72" s="21"/>
      <c r="L72" s="21"/>
      <c r="M72" s="21"/>
      <c r="N72" s="21"/>
      <c r="P72" s="48"/>
      <c r="Q72" s="56"/>
      <c r="R72" s="50"/>
      <c r="S72" s="56"/>
      <c r="T72" s="50"/>
      <c r="U72" s="50"/>
      <c r="V72" s="50"/>
    </row>
    <row r="73" spans="1:22" ht="19.5" customHeight="1">
      <c r="A73" s="8"/>
      <c r="B73" s="8"/>
      <c r="C73" s="9"/>
      <c r="D73" s="10"/>
      <c r="E73" s="9"/>
      <c r="F73" s="11"/>
      <c r="G73" s="11"/>
      <c r="H73" s="11"/>
      <c r="I73" s="28"/>
      <c r="J73" s="13"/>
      <c r="K73" s="21"/>
      <c r="L73" s="21"/>
      <c r="M73" s="21"/>
      <c r="N73" s="21"/>
      <c r="P73" s="48"/>
      <c r="Q73" s="56"/>
      <c r="R73" s="50"/>
      <c r="S73" s="56"/>
      <c r="T73" s="50"/>
      <c r="U73" s="50"/>
      <c r="V73" s="50"/>
    </row>
    <row r="74" spans="1:22" ht="19.5" customHeight="1">
      <c r="A74" s="8"/>
      <c r="B74" s="8"/>
      <c r="C74" s="9"/>
      <c r="D74" s="10"/>
      <c r="E74" s="9"/>
      <c r="F74" s="11"/>
      <c r="G74" s="11"/>
      <c r="H74" s="11"/>
      <c r="I74" s="28"/>
      <c r="J74" s="13"/>
      <c r="K74" s="21"/>
      <c r="L74" s="21"/>
      <c r="M74" s="21"/>
      <c r="N74" s="21"/>
      <c r="P74" s="48"/>
      <c r="Q74" s="56"/>
      <c r="R74" s="50"/>
      <c r="S74" s="56"/>
      <c r="T74" s="50"/>
      <c r="U74" s="50"/>
      <c r="V74" s="50"/>
    </row>
    <row r="75" spans="1:22" ht="19.5" customHeight="1">
      <c r="A75" s="25"/>
      <c r="B75" s="25"/>
      <c r="C75" s="83"/>
      <c r="D75" s="25"/>
      <c r="E75" s="25"/>
      <c r="F75" s="36"/>
      <c r="G75" s="36"/>
      <c r="H75" s="36"/>
      <c r="I75" s="36"/>
      <c r="J75" s="25"/>
      <c r="K75" s="84"/>
      <c r="L75" s="25"/>
      <c r="M75" s="25"/>
      <c r="N75" s="25"/>
      <c r="P75" s="48"/>
      <c r="Q75" s="56"/>
      <c r="R75" s="50"/>
      <c r="S75" s="56"/>
      <c r="T75" s="50"/>
      <c r="U75" s="50"/>
      <c r="V75" s="50"/>
    </row>
    <row r="76" spans="1:19" s="2" customFormat="1" ht="19.5" customHeight="1">
      <c r="A76"/>
      <c r="B76"/>
      <c r="C76"/>
      <c r="D76" s="68"/>
      <c r="E76" s="68"/>
      <c r="F76" s="69"/>
      <c r="G76" s="69" t="s">
        <v>86</v>
      </c>
      <c r="H76" s="69"/>
      <c r="I76" s="69"/>
      <c r="J76" s="68"/>
      <c r="K76"/>
      <c r="L76"/>
      <c r="M76"/>
      <c r="N76"/>
      <c r="P76" s="42"/>
      <c r="Q76" s="41"/>
      <c r="S76" s="41"/>
    </row>
    <row r="77" spans="4:14" ht="19.5" customHeight="1">
      <c r="D77" s="3"/>
      <c r="E77" s="3"/>
      <c r="F77" s="4"/>
      <c r="G77" s="4"/>
      <c r="H77" s="4"/>
      <c r="I77" s="4"/>
      <c r="J77" s="3"/>
      <c r="K77"/>
      <c r="L77"/>
      <c r="M77"/>
      <c r="N77"/>
    </row>
    <row r="78" spans="4:14" ht="19.5" customHeight="1">
      <c r="D78" s="117" t="s">
        <v>87</v>
      </c>
      <c r="E78" s="117"/>
      <c r="F78" s="117"/>
      <c r="G78" s="117"/>
      <c r="H78" s="117"/>
      <c r="I78" s="117"/>
      <c r="J78" s="117"/>
      <c r="K78" s="117"/>
      <c r="L78"/>
      <c r="M78"/>
      <c r="N78"/>
    </row>
    <row r="79" spans="4:14" ht="19.5" customHeight="1">
      <c r="D79" s="3"/>
      <c r="E79" s="3"/>
      <c r="F79" s="4"/>
      <c r="G79" s="117"/>
      <c r="H79" s="117"/>
      <c r="I79" s="117"/>
      <c r="J79" s="117"/>
      <c r="K79"/>
      <c r="L79"/>
      <c r="M79"/>
      <c r="N79"/>
    </row>
    <row r="80" spans="4:10" ht="19.5" customHeight="1">
      <c r="D80" s="3"/>
      <c r="E80" s="3"/>
      <c r="F80" s="4"/>
      <c r="G80" s="4"/>
      <c r="H80" s="4"/>
      <c r="I80" s="4"/>
      <c r="J80" s="4"/>
    </row>
    <row r="81" spans="4:10" ht="19.5" customHeight="1">
      <c r="D81" s="3"/>
      <c r="E81" s="3"/>
      <c r="F81" s="4"/>
      <c r="G81" s="4"/>
      <c r="H81" s="4"/>
      <c r="I81" s="4"/>
      <c r="J81" s="3"/>
    </row>
    <row r="82" spans="4:11" ht="15.75">
      <c r="D82" s="117" t="s">
        <v>88</v>
      </c>
      <c r="E82" s="117"/>
      <c r="F82" s="117"/>
      <c r="G82" s="117"/>
      <c r="H82" s="117"/>
      <c r="I82" s="117"/>
      <c r="J82" s="117"/>
      <c r="K82" s="117"/>
    </row>
    <row r="83" spans="4:10" ht="15.75">
      <c r="D83" s="3"/>
      <c r="E83" s="3"/>
      <c r="F83" s="4"/>
      <c r="G83" s="4"/>
      <c r="H83" s="4"/>
      <c r="I83" s="4"/>
      <c r="J83" s="3"/>
    </row>
    <row r="84" spans="3:8" ht="15.75">
      <c r="C84" s="3" t="s">
        <v>90</v>
      </c>
      <c r="D84" s="3" t="s">
        <v>91</v>
      </c>
      <c r="E84" s="4" t="s">
        <v>22</v>
      </c>
      <c r="F84" s="4" t="s">
        <v>92</v>
      </c>
      <c r="G84" s="4" t="s">
        <v>20</v>
      </c>
      <c r="H84" s="4"/>
    </row>
    <row r="85" spans="3:8" ht="15.75">
      <c r="C85" s="3" t="s">
        <v>6</v>
      </c>
      <c r="D85" s="3" t="s">
        <v>93</v>
      </c>
      <c r="E85" s="4">
        <v>4.53</v>
      </c>
      <c r="F85" s="4">
        <v>22</v>
      </c>
      <c r="G85" s="4">
        <v>36.07</v>
      </c>
      <c r="H85" s="4"/>
    </row>
    <row r="86" spans="3:8" ht="15.75">
      <c r="C86" s="3" t="s">
        <v>7</v>
      </c>
      <c r="D86" s="3" t="s">
        <v>94</v>
      </c>
      <c r="E86" s="4">
        <v>3.2</v>
      </c>
      <c r="F86" s="4">
        <v>8</v>
      </c>
      <c r="G86" s="4">
        <v>13.11</v>
      </c>
      <c r="H86" s="4"/>
    </row>
    <row r="87" spans="3:8" ht="15.75">
      <c r="C87" s="3" t="s">
        <v>95</v>
      </c>
      <c r="D87" s="3" t="s">
        <v>96</v>
      </c>
      <c r="E87" s="4">
        <v>4.25</v>
      </c>
      <c r="F87" s="4">
        <v>20</v>
      </c>
      <c r="G87" s="4">
        <v>32.79</v>
      </c>
      <c r="H87" s="4"/>
    </row>
    <row r="88" spans="3:8" ht="15.75">
      <c r="C88" s="3" t="s">
        <v>97</v>
      </c>
      <c r="D88" s="3"/>
      <c r="E88" s="4">
        <v>63</v>
      </c>
      <c r="F88" s="4"/>
      <c r="G88" s="4"/>
      <c r="H88" s="4"/>
    </row>
    <row r="89" spans="3:8" ht="15.75">
      <c r="C89" s="3" t="s">
        <v>98</v>
      </c>
      <c r="D89" s="3"/>
      <c r="E89" s="4"/>
      <c r="F89" s="4">
        <v>20.35</v>
      </c>
      <c r="G89" s="4"/>
      <c r="H89" s="4"/>
    </row>
    <row r="90" spans="3:8" ht="15.75">
      <c r="C90" s="3" t="s">
        <v>99</v>
      </c>
      <c r="D90" s="3"/>
      <c r="E90" s="4"/>
      <c r="F90" s="4">
        <v>14</v>
      </c>
      <c r="G90" s="120"/>
      <c r="H90" s="120"/>
    </row>
  </sheetData>
  <autoFilter ref="A8:N79"/>
  <mergeCells count="21">
    <mergeCell ref="G79:J79"/>
    <mergeCell ref="E6:E7"/>
    <mergeCell ref="F6:H6"/>
    <mergeCell ref="I6:I7"/>
    <mergeCell ref="D42:D43"/>
    <mergeCell ref="A2:C2"/>
    <mergeCell ref="A6:A7"/>
    <mergeCell ref="B6:B7"/>
    <mergeCell ref="C6:C7"/>
    <mergeCell ref="C42:C43"/>
    <mergeCell ref="D6:D7"/>
    <mergeCell ref="G90:H90"/>
    <mergeCell ref="A5:B5"/>
    <mergeCell ref="D78:K78"/>
    <mergeCell ref="D82:K82"/>
    <mergeCell ref="E42:E43"/>
    <mergeCell ref="F42:H42"/>
    <mergeCell ref="I42:I43"/>
    <mergeCell ref="A42:A43"/>
    <mergeCell ref="B42:B43"/>
    <mergeCell ref="C5:J5"/>
  </mergeCells>
  <printOptions/>
  <pageMargins left="0.11811023622047245" right="0.11811023622047245" top="0.5118110236220472" bottom="0.5118110236220472" header="0.2362204724409449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Sao Do-Chi Linh-Hai Duong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Huu Tu</dc:creator>
  <cp:keywords/>
  <dc:description/>
  <cp:lastModifiedBy>User</cp:lastModifiedBy>
  <cp:lastPrinted>2016-03-03T18:22:27Z</cp:lastPrinted>
  <dcterms:created xsi:type="dcterms:W3CDTF">2015-01-21T07:10:51Z</dcterms:created>
  <dcterms:modified xsi:type="dcterms:W3CDTF">2016-04-18T04:29:07Z</dcterms:modified>
  <cp:category/>
  <cp:version/>
  <cp:contentType/>
  <cp:contentStatus/>
</cp:coreProperties>
</file>